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3"/>
  </bookViews>
  <sheets>
    <sheet name="гибкость" sheetId="1" r:id="rId1"/>
    <sheet name="ловкость" sheetId="2" r:id="rId2"/>
    <sheet name="скорость-сила" sheetId="3" r:id="rId3"/>
    <sheet name="Общая" sheetId="4" r:id="rId4"/>
  </sheets>
  <definedNames>
    <definedName name="_xlnm._FilterDatabase" localSheetId="0" hidden="1">'гибкость'!$A$19:$I$19</definedName>
    <definedName name="_xlnm._FilterDatabase" localSheetId="1" hidden="1">'ловкость'!$A$21:$R$21</definedName>
    <definedName name="_xlnm._FilterDatabase" localSheetId="3" hidden="1">'Общая'!$A$19:$I$19</definedName>
    <definedName name="_xlnm._FilterDatabase" localSheetId="2" hidden="1">'скорость-сила'!$A$19:$Q$19</definedName>
    <definedName name="_xlnm.Print_Area" localSheetId="3">'Общая'!$A$1:$I$73</definedName>
    <definedName name="_xlnm.Print_Area" localSheetId="2">'скорость-сила'!$A$1:$Q$72</definedName>
  </definedNames>
  <calcPr fullCalcOnLoad="1"/>
</workbook>
</file>

<file path=xl/sharedStrings.xml><?xml version="1.0" encoding="utf-8"?>
<sst xmlns="http://schemas.openxmlformats.org/spreadsheetml/2006/main" count="659" uniqueCount="120">
  <si>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</si>
  <si>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</si>
  <si>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</si>
  <si>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</si>
  <si>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</si>
  <si>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 xml:space="preserve"> на учебно-тренировочном этапе обучающихся СДЮСШОР № 5 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</si>
  <si>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</si>
  <si>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</si>
  <si>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</si>
  <si>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</si>
  <si>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</si>
  <si>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</si>
  <si>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Шпагаты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</si>
  <si>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</si>
  <si>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</si>
  <si>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</si>
  <si>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</si>
  <si>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</si>
  <si>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</si>
  <si>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</si>
  <si>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</si>
  <si>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</si>
  <si>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</si>
  <si>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</si>
  <si>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</si>
  <si>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Курнышова С.Н.</t>
  </si>
  <si>
    <t>__________________________</t>
  </si>
  <si>
    <t>Скакалка</t>
  </si>
  <si>
    <t>Обруч</t>
  </si>
  <si>
    <t>Мяч</t>
  </si>
  <si>
    <t>Бросок и ловля 10 раз</t>
  </si>
  <si>
    <t>Бросок и ловля за спиной 10 раз</t>
  </si>
  <si>
    <t>Перекат обруча по туловищу 10 раз</t>
  </si>
  <si>
    <t>Перекат мяча по туловищу 10 раз</t>
  </si>
  <si>
    <t>Фамилия, Имя</t>
  </si>
  <si>
    <t>«Удочка» 10 раз</t>
  </si>
  <si>
    <t>Бросок и ловля правой рукой 10 раз</t>
  </si>
  <si>
    <t>Бросок и ловля левой рукой 10 раз</t>
  </si>
  <si>
    <t>Бросок и ловля  левой рукой 10 раз</t>
  </si>
  <si>
    <t>правая</t>
  </si>
  <si>
    <t>левая</t>
  </si>
  <si>
    <t>Ошибки</t>
  </si>
  <si>
    <t>Сумма баллов</t>
  </si>
  <si>
    <t>Прыжки в длину с места</t>
  </si>
  <si>
    <t>Вис углом на гимн. стенке</t>
  </si>
  <si>
    <t>Сгибание разгибание рук в упоре</t>
  </si>
  <si>
    <t>Прыжки со скакалкой на двух ногах</t>
  </si>
  <si>
    <t>Общая сумма баллов</t>
  </si>
  <si>
    <t>Кучерова Е.В.</t>
  </si>
  <si>
    <t>Бег 20м (сек)</t>
  </si>
  <si>
    <t>Итого баллов</t>
  </si>
  <si>
    <t>Рейтинг</t>
  </si>
  <si>
    <t>Средний балл</t>
  </si>
  <si>
    <t>Гибкость</t>
  </si>
  <si>
    <t>Сила - скоростная  сила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</si>
  <si>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</si>
  <si>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Афанасьева Е.Н.</t>
  </si>
  <si>
    <t>Скворцова Е.А.</t>
  </si>
  <si>
    <t>Макарова А.С.</t>
  </si>
  <si>
    <t>группа 2004 года рождения</t>
  </si>
  <si>
    <t>« 16 » мая 2013 г.</t>
  </si>
  <si>
    <t>Волохова Екатерина</t>
  </si>
  <si>
    <t>Емельянова Анастасия</t>
  </si>
  <si>
    <t>Зарубина Надежда</t>
  </si>
  <si>
    <t>Ксенафонтова Евгения</t>
  </si>
  <si>
    <t>Минина Виктория</t>
  </si>
  <si>
    <t>Архипова Дарья</t>
  </si>
  <si>
    <t>Малышева Мария</t>
  </si>
  <si>
    <t>Шемягина Елизавета</t>
  </si>
  <si>
    <t>Овсянкина Татьяна</t>
  </si>
  <si>
    <t>Куприянова Софья</t>
  </si>
  <si>
    <t>Рыбина Ксения</t>
  </si>
  <si>
    <t xml:space="preserve">Дорогина Ника </t>
  </si>
  <si>
    <t>Перешивкина Ариана</t>
  </si>
  <si>
    <t>Ушакова Аглая</t>
  </si>
  <si>
    <t>Зиновьева Ева</t>
  </si>
  <si>
    <t>Андреева Алиса</t>
  </si>
  <si>
    <t>Денисова Алена</t>
  </si>
  <si>
    <t>Князева Алена</t>
  </si>
  <si>
    <t xml:space="preserve">Семенова Дарья </t>
  </si>
  <si>
    <t>Дешеулина Анна</t>
  </si>
  <si>
    <t>Мартысюк Полина</t>
  </si>
  <si>
    <t>Сергеева Ольга</t>
  </si>
  <si>
    <t>Некепелова София</t>
  </si>
  <si>
    <t>Полюхова Екатерина</t>
  </si>
  <si>
    <t>Пухова Дарья</t>
  </si>
  <si>
    <t>Самодиенко Анастасия</t>
  </si>
  <si>
    <t>Колобова Валерия</t>
  </si>
  <si>
    <t>Тимофеева Анна</t>
  </si>
  <si>
    <t>Палатникова Дарья</t>
  </si>
  <si>
    <t>Хасанова Г.В.</t>
  </si>
  <si>
    <t>Дамирова Самира</t>
  </si>
  <si>
    <t>Малыгина Анна</t>
  </si>
  <si>
    <t>Горохова Елизавета</t>
  </si>
  <si>
    <t>Черняева Александра</t>
  </si>
  <si>
    <t>Мотренко Екатерина</t>
  </si>
  <si>
    <t>Шабанова Мария</t>
  </si>
  <si>
    <t>Здреник Мария</t>
  </si>
  <si>
    <t>Коршунова Анастасия</t>
  </si>
  <si>
    <t>Булыгина Екатерина</t>
  </si>
  <si>
    <t>Мумина Дарья</t>
  </si>
  <si>
    <t>Петрушанская Наталья</t>
  </si>
  <si>
    <t>Занимонец Мария</t>
  </si>
  <si>
    <t>х</t>
  </si>
  <si>
    <t>Сытова Александра</t>
  </si>
  <si>
    <t>Сытова Елизавета</t>
  </si>
  <si>
    <t>Виды испытания (балл)</t>
  </si>
  <si>
    <r>
      <t xml:space="preserve"> (</t>
    </r>
    <r>
      <rPr>
        <b/>
        <sz val="14"/>
        <color indexed="8"/>
        <rFont val="Times New Roman"/>
        <family val="1"/>
      </rPr>
      <t>ловкость)</t>
    </r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</si>
  <si>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</si>
  <si>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t>Ловкость</t>
  </si>
  <si>
    <t>вне рейтинга</t>
  </si>
  <si>
    <t>сдачи нормативов по общей и специальной физической подготовке в группах</t>
  </si>
  <si>
    <t>ПРОТОКОЛ</t>
  </si>
  <si>
    <t>Поднима-ние согнутых ног в висе</t>
  </si>
  <si>
    <t xml:space="preserve"> (силовые, скоростно-силовые)</t>
  </si>
  <si>
    <t>не присутствовала</t>
  </si>
  <si>
    <t>Некипелова София</t>
  </si>
  <si>
    <t>не присутствовали</t>
  </si>
  <si>
    <t>7-10</t>
  </si>
  <si>
    <t>16-17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</si>
</sst>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6</xdr:row>
      <xdr:rowOff>209550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28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361950</xdr:colOff>
      <xdr:row>7</xdr:row>
      <xdr:rowOff>114300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876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285750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62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1304925</xdr:colOff>
      <xdr:row>7</xdr:row>
      <xdr:rowOff>95250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0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zoomScalePageLayoutView="0" workbookViewId="0" topLeftCell="A47">
      <selection activeCell="F63" sqref="F63"/>
    </sheetView>
  </sheetViews>
  <sheetFormatPr defaultColWidth="9.140625" defaultRowHeight="15"/>
  <cols>
    <col min="1" max="1" width="7.00390625" style="0" customWidth="1"/>
    <col min="2" max="2" width="32.140625" style="0" customWidth="1"/>
    <col min="3" max="3" width="23.00390625" style="0" customWidth="1"/>
    <col min="4" max="4" width="17.421875" style="0" customWidth="1"/>
    <col min="5" max="8" width="10.7109375" style="0" customWidth="1"/>
    <col min="9" max="9" width="11.7109375" style="0" customWidth="1"/>
  </cols>
  <sheetData>
    <row r="1" ht="18.75">
      <c r="A1" s="1" t="s">
        <v>0</v>
      </c>
    </row>
    <row r="2" spans="1:10" ht="18.75">
      <c r="A2" s="1" t="s">
        <v>1</v>
      </c>
      <c r="I2" s="8" t="s">
        <v>0</v>
      </c>
      <c r="J2" s="6"/>
    </row>
    <row r="3" spans="1:10" ht="18.75">
      <c r="A3" s="1"/>
      <c r="I3" s="8" t="s">
        <v>1</v>
      </c>
      <c r="J3" s="6"/>
    </row>
    <row r="4" spans="1:9" ht="18.75">
      <c r="A4" s="1" t="s">
        <v>2</v>
      </c>
      <c r="I4" s="8"/>
    </row>
    <row r="5" spans="1:10" ht="18.75">
      <c r="A5" s="1"/>
      <c r="I5" s="8" t="s">
        <v>2</v>
      </c>
      <c r="J5" s="6"/>
    </row>
    <row r="6" spans="1:9" ht="18.75">
      <c r="A6" s="1" t="s">
        <v>3</v>
      </c>
      <c r="I6" s="8"/>
    </row>
    <row r="7" spans="1:10" ht="18.75">
      <c r="A7" s="2"/>
      <c r="H7" s="6"/>
      <c r="I7" s="8" t="s">
        <v>3</v>
      </c>
      <c r="J7" s="6"/>
    </row>
    <row r="8" ht="18.75">
      <c r="A8" s="2"/>
    </row>
    <row r="9" spans="1:9" ht="18.75">
      <c r="A9" s="54" t="s">
        <v>112</v>
      </c>
      <c r="B9" s="54"/>
      <c r="C9" s="54"/>
      <c r="D9" s="54"/>
      <c r="E9" s="54"/>
      <c r="F9" s="54"/>
      <c r="G9" s="54"/>
      <c r="H9" s="54"/>
      <c r="I9" s="54"/>
    </row>
    <row r="10" spans="1:9" ht="18.75">
      <c r="A10" s="54" t="s">
        <v>111</v>
      </c>
      <c r="B10" s="54"/>
      <c r="C10" s="54"/>
      <c r="D10" s="54"/>
      <c r="E10" s="54"/>
      <c r="F10" s="54"/>
      <c r="G10" s="54"/>
      <c r="H10" s="54"/>
      <c r="I10" s="54"/>
    </row>
    <row r="11" spans="1:9" ht="18.75">
      <c r="A11" s="54" t="s">
        <v>5</v>
      </c>
      <c r="B11" s="54"/>
      <c r="C11" s="54"/>
      <c r="D11" s="54"/>
      <c r="E11" s="54"/>
      <c r="F11" s="54"/>
      <c r="G11" s="54"/>
      <c r="H11" s="54"/>
      <c r="I11" s="54"/>
    </row>
    <row r="12" spans="1:9" ht="18.75">
      <c r="A12" s="54" t="s">
        <v>55</v>
      </c>
      <c r="B12" s="54"/>
      <c r="C12" s="54"/>
      <c r="D12" s="54"/>
      <c r="E12" s="54"/>
      <c r="F12" s="54"/>
      <c r="G12" s="54"/>
      <c r="H12" s="54"/>
      <c r="I12" s="54"/>
    </row>
    <row r="13" spans="1:9" ht="18.75">
      <c r="A13" s="3"/>
      <c r="B13" s="32"/>
      <c r="C13" s="32"/>
      <c r="D13" s="32"/>
      <c r="E13" s="32"/>
      <c r="F13" s="32"/>
      <c r="G13" s="32"/>
      <c r="H13" s="32"/>
      <c r="I13" s="32"/>
    </row>
    <row r="14" spans="1:9" ht="15.75" customHeight="1">
      <c r="A14" s="9" t="s">
        <v>59</v>
      </c>
      <c r="B14" s="9"/>
      <c r="C14" s="32"/>
      <c r="D14" s="32"/>
      <c r="E14" s="32"/>
      <c r="F14" s="32"/>
      <c r="G14" s="32"/>
      <c r="I14" s="41" t="s">
        <v>60</v>
      </c>
    </row>
    <row r="15" ht="19.5" thickBot="1">
      <c r="A15" s="3"/>
    </row>
    <row r="16" spans="1:9" ht="16.5" thickBot="1">
      <c r="A16" s="48" t="s">
        <v>6</v>
      </c>
      <c r="B16" s="47" t="s">
        <v>7</v>
      </c>
      <c r="C16" s="47" t="s">
        <v>8</v>
      </c>
      <c r="D16" s="47" t="s">
        <v>106</v>
      </c>
      <c r="E16" s="47"/>
      <c r="F16" s="47"/>
      <c r="G16" s="47"/>
      <c r="H16" s="47"/>
      <c r="I16" s="47" t="s">
        <v>47</v>
      </c>
    </row>
    <row r="17" spans="1:9" ht="16.5" thickBot="1">
      <c r="A17" s="55"/>
      <c r="B17" s="47"/>
      <c r="C17" s="47"/>
      <c r="D17" s="49" t="s">
        <v>11</v>
      </c>
      <c r="E17" s="47" t="s">
        <v>12</v>
      </c>
      <c r="F17" s="47"/>
      <c r="G17" s="47"/>
      <c r="H17" s="47"/>
      <c r="I17" s="47"/>
    </row>
    <row r="18" spans="1:9" ht="37.5" customHeight="1" thickBot="1">
      <c r="A18" s="56"/>
      <c r="B18" s="48"/>
      <c r="C18" s="48"/>
      <c r="D18" s="50"/>
      <c r="E18" s="29" t="s">
        <v>13</v>
      </c>
      <c r="F18" s="29" t="s">
        <v>14</v>
      </c>
      <c r="G18" s="29" t="s">
        <v>15</v>
      </c>
      <c r="H18" s="29" t="s">
        <v>10</v>
      </c>
      <c r="I18" s="48"/>
    </row>
    <row r="19" spans="1:9" ht="16.5" thickBot="1" thickTop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</row>
    <row r="20" spans="1:9" ht="19.5" customHeight="1" thickTop="1">
      <c r="A20" s="19">
        <v>1</v>
      </c>
      <c r="B20" s="31" t="s">
        <v>76</v>
      </c>
      <c r="C20" s="31" t="s">
        <v>57</v>
      </c>
      <c r="D20" s="19">
        <v>8</v>
      </c>
      <c r="E20" s="19">
        <v>10</v>
      </c>
      <c r="F20" s="19">
        <v>9</v>
      </c>
      <c r="G20" s="19">
        <v>10</v>
      </c>
      <c r="H20" s="19">
        <f aca="true" t="shared" si="0" ref="H20:H25">SUM(E20:G20)</f>
        <v>29</v>
      </c>
      <c r="I20" s="20">
        <f aca="true" t="shared" si="1" ref="I20:I25">D20+H20</f>
        <v>37</v>
      </c>
    </row>
    <row r="21" spans="1:9" ht="19.5" customHeight="1">
      <c r="A21" s="19">
        <v>2</v>
      </c>
      <c r="B21" s="31" t="s">
        <v>66</v>
      </c>
      <c r="C21" s="31" t="s">
        <v>48</v>
      </c>
      <c r="D21" s="18">
        <v>10</v>
      </c>
      <c r="E21" s="18">
        <v>10</v>
      </c>
      <c r="F21" s="18">
        <v>10</v>
      </c>
      <c r="G21" s="18">
        <v>10</v>
      </c>
      <c r="H21" s="19">
        <f t="shared" si="0"/>
        <v>30</v>
      </c>
      <c r="I21" s="20">
        <f t="shared" si="1"/>
        <v>40</v>
      </c>
    </row>
    <row r="22" spans="1:9" ht="19.5" customHeight="1">
      <c r="A22" s="19">
        <v>3</v>
      </c>
      <c r="B22" s="31" t="s">
        <v>99</v>
      </c>
      <c r="C22" s="31" t="s">
        <v>58</v>
      </c>
      <c r="D22" s="18">
        <v>6</v>
      </c>
      <c r="E22" s="18">
        <v>9</v>
      </c>
      <c r="F22" s="18">
        <v>7</v>
      </c>
      <c r="G22" s="18">
        <v>10</v>
      </c>
      <c r="H22" s="19">
        <f t="shared" si="0"/>
        <v>26</v>
      </c>
      <c r="I22" s="20">
        <f t="shared" si="1"/>
        <v>32</v>
      </c>
    </row>
    <row r="23" spans="1:9" ht="19.5" customHeight="1">
      <c r="A23" s="19">
        <v>4</v>
      </c>
      <c r="B23" s="31" t="s">
        <v>61</v>
      </c>
      <c r="C23" s="31" t="s">
        <v>56</v>
      </c>
      <c r="D23" s="18">
        <v>8</v>
      </c>
      <c r="E23" s="18">
        <v>10</v>
      </c>
      <c r="F23" s="18">
        <v>10</v>
      </c>
      <c r="G23" s="18">
        <v>10</v>
      </c>
      <c r="H23" s="19">
        <f t="shared" si="0"/>
        <v>30</v>
      </c>
      <c r="I23" s="20">
        <f t="shared" si="1"/>
        <v>38</v>
      </c>
    </row>
    <row r="24" spans="1:9" ht="19.5" customHeight="1">
      <c r="A24" s="19">
        <v>5</v>
      </c>
      <c r="B24" s="31" t="s">
        <v>93</v>
      </c>
      <c r="C24" s="31" t="s">
        <v>25</v>
      </c>
      <c r="D24" s="18">
        <v>10</v>
      </c>
      <c r="E24" s="18">
        <v>10</v>
      </c>
      <c r="F24" s="18">
        <v>10</v>
      </c>
      <c r="G24" s="18">
        <v>10</v>
      </c>
      <c r="H24" s="19">
        <f t="shared" si="0"/>
        <v>30</v>
      </c>
      <c r="I24" s="20">
        <f t="shared" si="1"/>
        <v>40</v>
      </c>
    </row>
    <row r="25" spans="1:9" ht="19.5" customHeight="1">
      <c r="A25" s="19">
        <v>6</v>
      </c>
      <c r="B25" s="31" t="s">
        <v>91</v>
      </c>
      <c r="C25" s="31" t="s">
        <v>56</v>
      </c>
      <c r="D25" s="18">
        <v>10</v>
      </c>
      <c r="E25" s="18">
        <v>10</v>
      </c>
      <c r="F25" s="18">
        <v>10</v>
      </c>
      <c r="G25" s="18">
        <v>10</v>
      </c>
      <c r="H25" s="19">
        <f t="shared" si="0"/>
        <v>30</v>
      </c>
      <c r="I25" s="20">
        <f t="shared" si="1"/>
        <v>40</v>
      </c>
    </row>
    <row r="26" spans="1:9" ht="19.5" customHeight="1" thickBot="1">
      <c r="A26" s="19">
        <v>7</v>
      </c>
      <c r="B26" s="31" t="s">
        <v>77</v>
      </c>
      <c r="C26" s="31" t="s">
        <v>57</v>
      </c>
      <c r="D26" s="18">
        <v>8</v>
      </c>
      <c r="E26" s="18">
        <v>8</v>
      </c>
      <c r="F26" s="18">
        <v>8</v>
      </c>
      <c r="G26" s="18">
        <v>8</v>
      </c>
      <c r="H26" s="19">
        <f aca="true" t="shared" si="2" ref="H26:H50">SUM(E26:G26)</f>
        <v>24</v>
      </c>
      <c r="I26" s="20">
        <f aca="true" t="shared" si="3" ref="I26:I50">D26+H26</f>
        <v>32</v>
      </c>
    </row>
    <row r="27" spans="1:9" ht="15" customHeight="1" thickBot="1" thickTop="1">
      <c r="A27" s="16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6">
        <v>9</v>
      </c>
    </row>
    <row r="28" spans="1:9" ht="19.5" customHeight="1" thickTop="1">
      <c r="A28" s="19">
        <v>8</v>
      </c>
      <c r="B28" s="31" t="s">
        <v>80</v>
      </c>
      <c r="C28" s="31" t="s">
        <v>57</v>
      </c>
      <c r="D28" s="18">
        <v>6</v>
      </c>
      <c r="E28" s="18">
        <v>10</v>
      </c>
      <c r="F28" s="18">
        <v>10</v>
      </c>
      <c r="G28" s="18">
        <v>10</v>
      </c>
      <c r="H28" s="19">
        <f t="shared" si="2"/>
        <v>30</v>
      </c>
      <c r="I28" s="20">
        <f t="shared" si="3"/>
        <v>36</v>
      </c>
    </row>
    <row r="29" spans="1:9" ht="19.5" customHeight="1">
      <c r="A29" s="19">
        <v>9</v>
      </c>
      <c r="B29" s="31" t="s">
        <v>72</v>
      </c>
      <c r="C29" s="31" t="s">
        <v>58</v>
      </c>
      <c r="D29" s="18">
        <v>6</v>
      </c>
      <c r="E29" s="18">
        <v>10</v>
      </c>
      <c r="F29" s="18">
        <v>10</v>
      </c>
      <c r="G29" s="18">
        <v>10</v>
      </c>
      <c r="H29" s="19">
        <f t="shared" si="2"/>
        <v>30</v>
      </c>
      <c r="I29" s="20">
        <f t="shared" si="3"/>
        <v>36</v>
      </c>
    </row>
    <row r="30" spans="1:9" ht="19.5" customHeight="1">
      <c r="A30" s="19">
        <v>10</v>
      </c>
      <c r="B30" s="31" t="s">
        <v>62</v>
      </c>
      <c r="C30" s="31" t="s">
        <v>56</v>
      </c>
      <c r="D30" s="18">
        <v>10</v>
      </c>
      <c r="E30" s="18">
        <v>10</v>
      </c>
      <c r="F30" s="18">
        <v>10</v>
      </c>
      <c r="G30" s="18">
        <v>10</v>
      </c>
      <c r="H30" s="19">
        <f t="shared" si="2"/>
        <v>30</v>
      </c>
      <c r="I30" s="20">
        <f t="shared" si="3"/>
        <v>40</v>
      </c>
    </row>
    <row r="31" spans="1:9" ht="19.5" customHeight="1">
      <c r="A31" s="19">
        <v>11</v>
      </c>
      <c r="B31" s="31" t="s">
        <v>102</v>
      </c>
      <c r="C31" s="31" t="s">
        <v>23</v>
      </c>
      <c r="D31" s="18">
        <v>10</v>
      </c>
      <c r="E31" s="18">
        <v>9</v>
      </c>
      <c r="F31" s="18">
        <v>9</v>
      </c>
      <c r="G31" s="18">
        <v>10</v>
      </c>
      <c r="H31" s="19">
        <f t="shared" si="2"/>
        <v>28</v>
      </c>
      <c r="I31" s="20">
        <f t="shared" si="3"/>
        <v>38</v>
      </c>
    </row>
    <row r="32" spans="1:9" ht="19.5" customHeight="1">
      <c r="A32" s="19">
        <v>12</v>
      </c>
      <c r="B32" s="31" t="s">
        <v>63</v>
      </c>
      <c r="C32" s="31" t="s">
        <v>56</v>
      </c>
      <c r="D32" s="51" t="s">
        <v>115</v>
      </c>
      <c r="E32" s="52"/>
      <c r="F32" s="52"/>
      <c r="G32" s="52"/>
      <c r="H32" s="52"/>
      <c r="I32" s="53"/>
    </row>
    <row r="33" spans="1:9" ht="19.5" customHeight="1">
      <c r="A33" s="19">
        <v>13</v>
      </c>
      <c r="B33" s="31" t="s">
        <v>97</v>
      </c>
      <c r="C33" s="31" t="s">
        <v>58</v>
      </c>
      <c r="D33" s="18">
        <v>10</v>
      </c>
      <c r="E33" s="18">
        <v>10</v>
      </c>
      <c r="F33" s="18">
        <v>9</v>
      </c>
      <c r="G33" s="18">
        <v>10</v>
      </c>
      <c r="H33" s="19">
        <f t="shared" si="2"/>
        <v>29</v>
      </c>
      <c r="I33" s="20">
        <f t="shared" si="3"/>
        <v>39</v>
      </c>
    </row>
    <row r="34" spans="1:9" ht="19.5" customHeight="1">
      <c r="A34" s="19">
        <v>14</v>
      </c>
      <c r="B34" s="31" t="s">
        <v>75</v>
      </c>
      <c r="C34" s="31" t="s">
        <v>23</v>
      </c>
      <c r="D34" s="18">
        <v>6</v>
      </c>
      <c r="E34" s="18">
        <v>9</v>
      </c>
      <c r="F34" s="18">
        <v>9</v>
      </c>
      <c r="G34" s="18">
        <v>8</v>
      </c>
      <c r="H34" s="19">
        <f t="shared" si="2"/>
        <v>26</v>
      </c>
      <c r="I34" s="20">
        <f t="shared" si="3"/>
        <v>32</v>
      </c>
    </row>
    <row r="35" spans="1:9" ht="19.5" customHeight="1">
      <c r="A35" s="19">
        <v>15</v>
      </c>
      <c r="B35" s="31" t="s">
        <v>78</v>
      </c>
      <c r="C35" s="31" t="s">
        <v>57</v>
      </c>
      <c r="D35" s="18">
        <v>10</v>
      </c>
      <c r="E35" s="18">
        <v>10</v>
      </c>
      <c r="F35" s="18">
        <v>10</v>
      </c>
      <c r="G35" s="18">
        <v>10</v>
      </c>
      <c r="H35" s="19">
        <f t="shared" si="2"/>
        <v>30</v>
      </c>
      <c r="I35" s="20">
        <f t="shared" si="3"/>
        <v>40</v>
      </c>
    </row>
    <row r="36" spans="1:9" ht="19.5" customHeight="1">
      <c r="A36" s="19">
        <v>16</v>
      </c>
      <c r="B36" s="31" t="s">
        <v>87</v>
      </c>
      <c r="C36" s="31" t="s">
        <v>90</v>
      </c>
      <c r="D36" s="18">
        <v>6</v>
      </c>
      <c r="E36" s="18">
        <v>7</v>
      </c>
      <c r="F36" s="18">
        <v>6</v>
      </c>
      <c r="G36" s="18">
        <v>7</v>
      </c>
      <c r="H36" s="19">
        <f t="shared" si="2"/>
        <v>20</v>
      </c>
      <c r="I36" s="20">
        <f t="shared" si="3"/>
        <v>26</v>
      </c>
    </row>
    <row r="37" spans="1:9" ht="19.5" customHeight="1">
      <c r="A37" s="19">
        <v>17</v>
      </c>
      <c r="B37" s="31" t="s">
        <v>98</v>
      </c>
      <c r="C37" s="31" t="s">
        <v>58</v>
      </c>
      <c r="D37" s="18">
        <v>6</v>
      </c>
      <c r="E37" s="18">
        <v>9</v>
      </c>
      <c r="F37" s="18">
        <v>9</v>
      </c>
      <c r="G37" s="18">
        <v>7</v>
      </c>
      <c r="H37" s="19">
        <f t="shared" si="2"/>
        <v>25</v>
      </c>
      <c r="I37" s="20">
        <f t="shared" si="3"/>
        <v>31</v>
      </c>
    </row>
    <row r="38" spans="1:9" ht="19.5" customHeight="1">
      <c r="A38" s="19">
        <v>18</v>
      </c>
      <c r="B38" s="31" t="s">
        <v>64</v>
      </c>
      <c r="C38" s="31" t="s">
        <v>56</v>
      </c>
      <c r="D38" s="18">
        <v>4</v>
      </c>
      <c r="E38" s="18">
        <v>10</v>
      </c>
      <c r="F38" s="18">
        <v>9</v>
      </c>
      <c r="G38" s="18">
        <v>8</v>
      </c>
      <c r="H38" s="19">
        <f t="shared" si="2"/>
        <v>27</v>
      </c>
      <c r="I38" s="20">
        <f t="shared" si="3"/>
        <v>31</v>
      </c>
    </row>
    <row r="39" spans="1:9" ht="19.5" customHeight="1">
      <c r="A39" s="19">
        <v>19</v>
      </c>
      <c r="B39" s="31" t="s">
        <v>70</v>
      </c>
      <c r="C39" s="31" t="s">
        <v>58</v>
      </c>
      <c r="D39" s="18">
        <v>8</v>
      </c>
      <c r="E39" s="18">
        <v>10</v>
      </c>
      <c r="F39" s="18">
        <v>9</v>
      </c>
      <c r="G39" s="18">
        <v>10</v>
      </c>
      <c r="H39" s="19">
        <f t="shared" si="2"/>
        <v>29</v>
      </c>
      <c r="I39" s="20">
        <f t="shared" si="3"/>
        <v>37</v>
      </c>
    </row>
    <row r="40" spans="1:9" ht="19.5" customHeight="1">
      <c r="A40" s="19">
        <v>20</v>
      </c>
      <c r="B40" s="31" t="s">
        <v>92</v>
      </c>
      <c r="C40" s="31" t="s">
        <v>56</v>
      </c>
      <c r="D40" s="18">
        <v>7</v>
      </c>
      <c r="E40" s="18">
        <v>10</v>
      </c>
      <c r="F40" s="18">
        <v>10</v>
      </c>
      <c r="G40" s="18">
        <v>10</v>
      </c>
      <c r="H40" s="19">
        <f t="shared" si="2"/>
        <v>30</v>
      </c>
      <c r="I40" s="20">
        <f t="shared" si="3"/>
        <v>37</v>
      </c>
    </row>
    <row r="41" spans="1:9" ht="19.5" customHeight="1">
      <c r="A41" s="19">
        <v>21</v>
      </c>
      <c r="B41" s="31" t="s">
        <v>67</v>
      </c>
      <c r="C41" s="31" t="s">
        <v>48</v>
      </c>
      <c r="D41" s="18">
        <v>10</v>
      </c>
      <c r="E41" s="18">
        <v>10</v>
      </c>
      <c r="F41" s="18">
        <v>10</v>
      </c>
      <c r="G41" s="18">
        <v>10</v>
      </c>
      <c r="H41" s="19">
        <f t="shared" si="2"/>
        <v>30</v>
      </c>
      <c r="I41" s="20">
        <f t="shared" si="3"/>
        <v>40</v>
      </c>
    </row>
    <row r="42" spans="1:9" ht="19.5" customHeight="1">
      <c r="A42" s="19">
        <v>22</v>
      </c>
      <c r="B42" s="31" t="s">
        <v>81</v>
      </c>
      <c r="C42" s="31" t="s">
        <v>57</v>
      </c>
      <c r="D42" s="18">
        <v>5</v>
      </c>
      <c r="E42" s="18">
        <v>10</v>
      </c>
      <c r="F42" s="18">
        <v>10</v>
      </c>
      <c r="G42" s="18">
        <v>10</v>
      </c>
      <c r="H42" s="19">
        <f t="shared" si="2"/>
        <v>30</v>
      </c>
      <c r="I42" s="20">
        <f t="shared" si="3"/>
        <v>35</v>
      </c>
    </row>
    <row r="43" spans="1:9" ht="19.5" customHeight="1">
      <c r="A43" s="19">
        <v>23</v>
      </c>
      <c r="B43" s="31" t="s">
        <v>65</v>
      </c>
      <c r="C43" s="31" t="s">
        <v>56</v>
      </c>
      <c r="D43" s="18">
        <v>6</v>
      </c>
      <c r="E43" s="18">
        <v>10</v>
      </c>
      <c r="F43" s="18">
        <v>8</v>
      </c>
      <c r="G43" s="18">
        <v>9</v>
      </c>
      <c r="H43" s="19">
        <f t="shared" si="2"/>
        <v>27</v>
      </c>
      <c r="I43" s="20">
        <f t="shared" si="3"/>
        <v>33</v>
      </c>
    </row>
    <row r="44" spans="1:9" ht="19.5" customHeight="1">
      <c r="A44" s="19">
        <v>24</v>
      </c>
      <c r="B44" s="31" t="s">
        <v>95</v>
      </c>
      <c r="C44" s="31" t="s">
        <v>58</v>
      </c>
      <c r="D44" s="18">
        <v>7</v>
      </c>
      <c r="E44" s="18">
        <v>10</v>
      </c>
      <c r="F44" s="18">
        <v>9</v>
      </c>
      <c r="G44" s="18">
        <v>10</v>
      </c>
      <c r="H44" s="19">
        <f t="shared" si="2"/>
        <v>29</v>
      </c>
      <c r="I44" s="20">
        <f t="shared" si="3"/>
        <v>36</v>
      </c>
    </row>
    <row r="45" spans="1:9" ht="19.5" customHeight="1">
      <c r="A45" s="19">
        <v>25</v>
      </c>
      <c r="B45" s="31" t="s">
        <v>100</v>
      </c>
      <c r="C45" s="31" t="s">
        <v>23</v>
      </c>
      <c r="D45" s="18">
        <v>4</v>
      </c>
      <c r="E45" s="18">
        <v>0</v>
      </c>
      <c r="F45" s="18">
        <v>8</v>
      </c>
      <c r="G45" s="18">
        <v>0</v>
      </c>
      <c r="H45" s="19">
        <f t="shared" si="2"/>
        <v>8</v>
      </c>
      <c r="I45" s="20">
        <f t="shared" si="3"/>
        <v>12</v>
      </c>
    </row>
    <row r="46" spans="1:9" ht="19.5" customHeight="1">
      <c r="A46" s="19">
        <v>26</v>
      </c>
      <c r="B46" s="31" t="s">
        <v>116</v>
      </c>
      <c r="C46" s="31" t="s">
        <v>90</v>
      </c>
      <c r="D46" s="18">
        <v>4</v>
      </c>
      <c r="E46" s="18">
        <v>8</v>
      </c>
      <c r="F46" s="18">
        <v>8</v>
      </c>
      <c r="G46" s="18">
        <v>8</v>
      </c>
      <c r="H46" s="19">
        <f>SUM(E46:G46)</f>
        <v>24</v>
      </c>
      <c r="I46" s="20">
        <f>D46+H46</f>
        <v>28</v>
      </c>
    </row>
    <row r="47" spans="1:9" ht="19.5" customHeight="1">
      <c r="A47" s="19">
        <v>27</v>
      </c>
      <c r="B47" s="31" t="s">
        <v>69</v>
      </c>
      <c r="C47" s="31" t="s">
        <v>48</v>
      </c>
      <c r="D47" s="18">
        <v>10</v>
      </c>
      <c r="E47" s="18">
        <v>10</v>
      </c>
      <c r="F47" s="18">
        <v>10</v>
      </c>
      <c r="G47" s="18">
        <v>10</v>
      </c>
      <c r="H47" s="19">
        <f t="shared" si="2"/>
        <v>30</v>
      </c>
      <c r="I47" s="20">
        <f t="shared" si="3"/>
        <v>40</v>
      </c>
    </row>
    <row r="48" spans="1:9" ht="19.5" customHeight="1">
      <c r="A48" s="19">
        <v>28</v>
      </c>
      <c r="B48" s="31" t="s">
        <v>89</v>
      </c>
      <c r="C48" s="31" t="s">
        <v>90</v>
      </c>
      <c r="D48" s="18">
        <v>4</v>
      </c>
      <c r="E48" s="18">
        <v>8</v>
      </c>
      <c r="F48" s="18">
        <v>8</v>
      </c>
      <c r="G48" s="18">
        <v>9</v>
      </c>
      <c r="H48" s="19">
        <f>SUM(E48:G48)</f>
        <v>25</v>
      </c>
      <c r="I48" s="20">
        <f>D48+H48</f>
        <v>29</v>
      </c>
    </row>
    <row r="49" spans="1:9" ht="19.5" customHeight="1">
      <c r="A49" s="19">
        <v>29</v>
      </c>
      <c r="B49" s="31" t="s">
        <v>73</v>
      </c>
      <c r="C49" s="31" t="s">
        <v>23</v>
      </c>
      <c r="D49" s="51" t="s">
        <v>115</v>
      </c>
      <c r="E49" s="52"/>
      <c r="F49" s="52"/>
      <c r="G49" s="52"/>
      <c r="H49" s="52"/>
      <c r="I49" s="53"/>
    </row>
    <row r="50" spans="1:9" ht="19.5" customHeight="1">
      <c r="A50" s="19">
        <v>30</v>
      </c>
      <c r="B50" s="31" t="s">
        <v>101</v>
      </c>
      <c r="C50" s="31" t="s">
        <v>23</v>
      </c>
      <c r="D50" s="18">
        <v>4</v>
      </c>
      <c r="E50" s="18">
        <v>6</v>
      </c>
      <c r="F50" s="18">
        <v>2</v>
      </c>
      <c r="G50" s="18">
        <v>2</v>
      </c>
      <c r="H50" s="19">
        <f t="shared" si="2"/>
        <v>10</v>
      </c>
      <c r="I50" s="20">
        <f t="shared" si="3"/>
        <v>14</v>
      </c>
    </row>
    <row r="51" spans="1:9" ht="19.5" customHeight="1" thickBot="1">
      <c r="A51" s="19">
        <v>31</v>
      </c>
      <c r="B51" s="31" t="s">
        <v>84</v>
      </c>
      <c r="C51" s="31" t="s">
        <v>90</v>
      </c>
      <c r="D51" s="18">
        <v>6</v>
      </c>
      <c r="E51" s="18">
        <v>4</v>
      </c>
      <c r="F51" s="18">
        <v>4</v>
      </c>
      <c r="G51" s="18">
        <v>4</v>
      </c>
      <c r="H51" s="19">
        <f aca="true" t="shared" si="4" ref="H51:H64">SUM(E51:G51)</f>
        <v>12</v>
      </c>
      <c r="I51" s="20">
        <f aca="true" t="shared" si="5" ref="I51:I64">D51+H51</f>
        <v>18</v>
      </c>
    </row>
    <row r="52" spans="1:9" ht="16.5" thickBot="1" thickTop="1">
      <c r="A52" s="16">
        <v>1</v>
      </c>
      <c r="B52" s="16">
        <v>2</v>
      </c>
      <c r="C52" s="16">
        <v>3</v>
      </c>
      <c r="D52" s="16">
        <v>4</v>
      </c>
      <c r="E52" s="16">
        <v>5</v>
      </c>
      <c r="F52" s="16">
        <v>6</v>
      </c>
      <c r="G52" s="16">
        <v>7</v>
      </c>
      <c r="H52" s="16">
        <v>8</v>
      </c>
      <c r="I52" s="16">
        <v>9</v>
      </c>
    </row>
    <row r="53" spans="1:9" ht="19.5" customHeight="1" thickTop="1">
      <c r="A53" s="19">
        <v>32</v>
      </c>
      <c r="B53" s="31" t="s">
        <v>85</v>
      </c>
      <c r="C53" s="31" t="s">
        <v>90</v>
      </c>
      <c r="D53" s="18">
        <v>6</v>
      </c>
      <c r="E53" s="18">
        <v>6</v>
      </c>
      <c r="F53" s="18">
        <v>6</v>
      </c>
      <c r="G53" s="18">
        <v>6</v>
      </c>
      <c r="H53" s="19">
        <f t="shared" si="4"/>
        <v>18</v>
      </c>
      <c r="I53" s="20">
        <f t="shared" si="5"/>
        <v>24</v>
      </c>
    </row>
    <row r="54" spans="1:9" ht="19.5" customHeight="1">
      <c r="A54" s="19">
        <v>33</v>
      </c>
      <c r="B54" s="31" t="s">
        <v>71</v>
      </c>
      <c r="C54" s="31" t="s">
        <v>58</v>
      </c>
      <c r="D54" s="18">
        <v>7</v>
      </c>
      <c r="E54" s="18">
        <v>10</v>
      </c>
      <c r="F54" s="18">
        <v>10</v>
      </c>
      <c r="G54" s="18">
        <v>10</v>
      </c>
      <c r="H54" s="19">
        <f t="shared" si="4"/>
        <v>30</v>
      </c>
      <c r="I54" s="20">
        <f t="shared" si="5"/>
        <v>37</v>
      </c>
    </row>
    <row r="55" spans="1:9" ht="19.5" customHeight="1">
      <c r="A55" s="19">
        <v>34</v>
      </c>
      <c r="B55" s="31" t="s">
        <v>86</v>
      </c>
      <c r="C55" s="31" t="s">
        <v>90</v>
      </c>
      <c r="D55" s="18">
        <v>7</v>
      </c>
      <c r="E55" s="18">
        <v>6</v>
      </c>
      <c r="F55" s="18">
        <v>7</v>
      </c>
      <c r="G55" s="18">
        <v>7</v>
      </c>
      <c r="H55" s="19">
        <f t="shared" si="4"/>
        <v>20</v>
      </c>
      <c r="I55" s="20">
        <f t="shared" si="5"/>
        <v>27</v>
      </c>
    </row>
    <row r="56" spans="1:9" ht="19.5" customHeight="1">
      <c r="A56" s="19">
        <v>35</v>
      </c>
      <c r="B56" s="31" t="s">
        <v>79</v>
      </c>
      <c r="C56" s="31" t="s">
        <v>57</v>
      </c>
      <c r="D56" s="18">
        <v>7</v>
      </c>
      <c r="E56" s="18">
        <v>10</v>
      </c>
      <c r="F56" s="18">
        <v>10</v>
      </c>
      <c r="G56" s="18">
        <v>10</v>
      </c>
      <c r="H56" s="19">
        <f t="shared" si="4"/>
        <v>30</v>
      </c>
      <c r="I56" s="20">
        <f t="shared" si="5"/>
        <v>37</v>
      </c>
    </row>
    <row r="57" spans="1:9" ht="19.5" customHeight="1">
      <c r="A57" s="19">
        <v>36</v>
      </c>
      <c r="B57" s="31" t="s">
        <v>82</v>
      </c>
      <c r="C57" s="31" t="s">
        <v>57</v>
      </c>
      <c r="D57" s="51" t="s">
        <v>115</v>
      </c>
      <c r="E57" s="52"/>
      <c r="F57" s="52"/>
      <c r="G57" s="52"/>
      <c r="H57" s="52"/>
      <c r="I57" s="53"/>
    </row>
    <row r="58" spans="1:9" ht="19.5" customHeight="1">
      <c r="A58" s="19">
        <v>37</v>
      </c>
      <c r="B58" s="31" t="s">
        <v>104</v>
      </c>
      <c r="C58" s="31" t="s">
        <v>23</v>
      </c>
      <c r="D58" s="18">
        <v>6</v>
      </c>
      <c r="E58" s="18">
        <v>8</v>
      </c>
      <c r="F58" s="18">
        <v>9</v>
      </c>
      <c r="G58" s="18">
        <v>6</v>
      </c>
      <c r="H58" s="19">
        <f t="shared" si="4"/>
        <v>23</v>
      </c>
      <c r="I58" s="20">
        <f t="shared" si="5"/>
        <v>29</v>
      </c>
    </row>
    <row r="59" spans="1:9" ht="19.5" customHeight="1">
      <c r="A59" s="19">
        <v>38</v>
      </c>
      <c r="B59" s="31" t="s">
        <v>105</v>
      </c>
      <c r="C59" s="31" t="s">
        <v>23</v>
      </c>
      <c r="D59" s="18">
        <v>6</v>
      </c>
      <c r="E59" s="18">
        <v>9</v>
      </c>
      <c r="F59" s="18">
        <v>9</v>
      </c>
      <c r="G59" s="18">
        <v>6</v>
      </c>
      <c r="H59" s="19">
        <f t="shared" si="4"/>
        <v>24</v>
      </c>
      <c r="I59" s="20">
        <f t="shared" si="5"/>
        <v>30</v>
      </c>
    </row>
    <row r="60" spans="1:9" ht="19.5" customHeight="1">
      <c r="A60" s="19">
        <v>39</v>
      </c>
      <c r="B60" s="31" t="s">
        <v>88</v>
      </c>
      <c r="C60" s="31" t="s">
        <v>90</v>
      </c>
      <c r="D60" s="18">
        <v>4</v>
      </c>
      <c r="E60" s="18">
        <v>4</v>
      </c>
      <c r="F60" s="18">
        <v>5</v>
      </c>
      <c r="G60" s="18">
        <v>4</v>
      </c>
      <c r="H60" s="19">
        <f t="shared" si="4"/>
        <v>13</v>
      </c>
      <c r="I60" s="20">
        <f t="shared" si="5"/>
        <v>17</v>
      </c>
    </row>
    <row r="61" spans="1:9" ht="19.5" customHeight="1">
      <c r="A61" s="19">
        <v>40</v>
      </c>
      <c r="B61" s="31" t="s">
        <v>74</v>
      </c>
      <c r="C61" s="31" t="s">
        <v>23</v>
      </c>
      <c r="D61" s="18">
        <v>4</v>
      </c>
      <c r="E61" s="18">
        <v>4</v>
      </c>
      <c r="F61" s="18">
        <v>3</v>
      </c>
      <c r="G61" s="18">
        <v>3</v>
      </c>
      <c r="H61" s="19">
        <f t="shared" si="4"/>
        <v>10</v>
      </c>
      <c r="I61" s="20">
        <f t="shared" si="5"/>
        <v>14</v>
      </c>
    </row>
    <row r="62" spans="1:9" ht="19.5" customHeight="1">
      <c r="A62" s="19">
        <v>41</v>
      </c>
      <c r="B62" s="31" t="s">
        <v>94</v>
      </c>
      <c r="C62" s="31" t="s">
        <v>25</v>
      </c>
      <c r="D62" s="18">
        <v>10</v>
      </c>
      <c r="E62" s="18">
        <v>10</v>
      </c>
      <c r="F62" s="18">
        <v>10</v>
      </c>
      <c r="G62" s="18">
        <v>10</v>
      </c>
      <c r="H62" s="19">
        <f t="shared" si="4"/>
        <v>30</v>
      </c>
      <c r="I62" s="20">
        <f t="shared" si="5"/>
        <v>40</v>
      </c>
    </row>
    <row r="63" spans="1:9" ht="19.5" customHeight="1">
      <c r="A63" s="19">
        <v>42</v>
      </c>
      <c r="B63" s="31" t="s">
        <v>96</v>
      </c>
      <c r="C63" s="31" t="s">
        <v>58</v>
      </c>
      <c r="D63" s="18">
        <v>6</v>
      </c>
      <c r="E63" s="18">
        <v>10</v>
      </c>
      <c r="F63" s="18">
        <v>7</v>
      </c>
      <c r="G63" s="18">
        <v>10</v>
      </c>
      <c r="H63" s="19">
        <f t="shared" si="4"/>
        <v>27</v>
      </c>
      <c r="I63" s="20">
        <f t="shared" si="5"/>
        <v>33</v>
      </c>
    </row>
    <row r="64" spans="1:9" ht="19.5" customHeight="1">
      <c r="A64" s="19">
        <v>43</v>
      </c>
      <c r="B64" s="31" t="s">
        <v>68</v>
      </c>
      <c r="C64" s="31" t="s">
        <v>48</v>
      </c>
      <c r="D64" s="18">
        <v>10</v>
      </c>
      <c r="E64" s="18">
        <v>10</v>
      </c>
      <c r="F64" s="18">
        <v>10</v>
      </c>
      <c r="G64" s="18">
        <v>10</v>
      </c>
      <c r="H64" s="18">
        <f t="shared" si="4"/>
        <v>30</v>
      </c>
      <c r="I64" s="21">
        <f t="shared" si="5"/>
        <v>40</v>
      </c>
    </row>
    <row r="65" ht="15">
      <c r="A65" s="5"/>
    </row>
    <row r="66" spans="1:8" s="25" customFormat="1" ht="19.5" customHeight="1">
      <c r="A66" s="24" t="s">
        <v>16</v>
      </c>
      <c r="B66" s="24"/>
      <c r="D66" s="24" t="s">
        <v>17</v>
      </c>
      <c r="E66" s="24"/>
      <c r="F66" s="24" t="s">
        <v>26</v>
      </c>
      <c r="H66" s="24"/>
    </row>
    <row r="67" spans="1:8" s="23" customFormat="1" ht="19.5" customHeight="1">
      <c r="A67" s="24" t="s">
        <v>18</v>
      </c>
      <c r="B67" s="24"/>
      <c r="D67" s="24" t="s">
        <v>19</v>
      </c>
      <c r="E67" s="24"/>
      <c r="F67" s="24" t="s">
        <v>26</v>
      </c>
      <c r="H67" s="24"/>
    </row>
    <row r="68" spans="4:8" s="23" customFormat="1" ht="19.5" customHeight="1">
      <c r="D68" s="24" t="s">
        <v>20</v>
      </c>
      <c r="E68" s="24"/>
      <c r="F68" s="24" t="s">
        <v>26</v>
      </c>
      <c r="H68" s="24"/>
    </row>
    <row r="69" spans="4:6" s="23" customFormat="1" ht="19.5" customHeight="1">
      <c r="D69" s="24" t="s">
        <v>21</v>
      </c>
      <c r="E69" s="24"/>
      <c r="F69" s="24" t="s">
        <v>26</v>
      </c>
    </row>
    <row r="70" spans="4:6" s="23" customFormat="1" ht="19.5" customHeight="1">
      <c r="D70" s="24" t="s">
        <v>22</v>
      </c>
      <c r="E70" s="24"/>
      <c r="F70" s="24" t="s">
        <v>26</v>
      </c>
    </row>
    <row r="71" spans="4:6" s="23" customFormat="1" ht="19.5" customHeight="1">
      <c r="D71" s="24" t="s">
        <v>23</v>
      </c>
      <c r="E71" s="24"/>
      <c r="F71" s="24" t="s">
        <v>26</v>
      </c>
    </row>
    <row r="72" spans="1:6" s="23" customFormat="1" ht="19.5" customHeight="1">
      <c r="A72" s="24" t="s">
        <v>24</v>
      </c>
      <c r="B72" s="24"/>
      <c r="C72" s="24"/>
      <c r="D72" s="24" t="s">
        <v>90</v>
      </c>
      <c r="E72" s="24"/>
      <c r="F72" s="24" t="s">
        <v>26</v>
      </c>
    </row>
    <row r="73" ht="30" customHeight="1">
      <c r="A73" s="4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</sheetData>
  <sheetProtection/>
  <autoFilter ref="A19:I19">
    <sortState ref="A20:I80">
      <sortCondition sortBy="value" ref="B20:B80"/>
    </sortState>
  </autoFilter>
  <mergeCells count="14">
    <mergeCell ref="D49:I49"/>
    <mergeCell ref="D57:I57"/>
    <mergeCell ref="A9:I9"/>
    <mergeCell ref="A10:I10"/>
    <mergeCell ref="A11:I11"/>
    <mergeCell ref="A12:I12"/>
    <mergeCell ref="A16:A18"/>
    <mergeCell ref="D32:I32"/>
    <mergeCell ref="B16:B18"/>
    <mergeCell ref="C16:C18"/>
    <mergeCell ref="D16:H16"/>
    <mergeCell ref="I16:I18"/>
    <mergeCell ref="D17:D18"/>
    <mergeCell ref="E17:H17"/>
  </mergeCells>
  <printOptions/>
  <pageMargins left="0.3937007874015748" right="0.35433070866141736" top="0.7480314960629921" bottom="0.34" header="0.31496062992125984" footer="0.26"/>
  <pageSetup horizontalDpi="600" verticalDpi="600" orientation="landscape" paperSize="9" scale="103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zoomScalePageLayoutView="0" workbookViewId="0" topLeftCell="A50">
      <selection activeCell="M56" sqref="M56"/>
    </sheetView>
  </sheetViews>
  <sheetFormatPr defaultColWidth="9.140625" defaultRowHeight="15"/>
  <cols>
    <col min="1" max="1" width="5.140625" style="14" customWidth="1"/>
    <col min="2" max="2" width="18.57421875" style="0" customWidth="1"/>
    <col min="3" max="3" width="17.421875" style="0" customWidth="1"/>
    <col min="4" max="5" width="9.7109375" style="0" customWidth="1"/>
    <col min="11" max="11" width="9.8515625" style="0" customWidth="1"/>
    <col min="16" max="16" width="9.8515625" style="0" customWidth="1"/>
  </cols>
  <sheetData>
    <row r="1" ht="18.75">
      <c r="A1" s="11"/>
    </row>
    <row r="2" spans="1:18" ht="18.75">
      <c r="A2" s="11"/>
      <c r="M2" s="6"/>
      <c r="R2" s="8" t="s">
        <v>0</v>
      </c>
    </row>
    <row r="3" spans="1:18" ht="18.75">
      <c r="A3" s="11"/>
      <c r="M3" s="6"/>
      <c r="R3" s="8" t="s">
        <v>1</v>
      </c>
    </row>
    <row r="4" spans="1:18" ht="18.75">
      <c r="A4" s="11"/>
      <c r="R4" s="8"/>
    </row>
    <row r="5" spans="1:18" ht="18.75">
      <c r="A5" s="11"/>
      <c r="M5" s="6"/>
      <c r="R5" s="8" t="s">
        <v>2</v>
      </c>
    </row>
    <row r="6" spans="1:18" ht="18.75">
      <c r="A6" s="11"/>
      <c r="R6" s="8"/>
    </row>
    <row r="7" spans="1:18" ht="18.75">
      <c r="A7" s="12"/>
      <c r="J7" s="6"/>
      <c r="M7" s="6"/>
      <c r="R7" s="8" t="s">
        <v>3</v>
      </c>
    </row>
    <row r="8" ht="18.75">
      <c r="A8" s="12"/>
    </row>
    <row r="9" spans="1:18" ht="18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8.75">
      <c r="A10" s="54" t="s">
        <v>111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18.75">
      <c r="A11" s="54" t="s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18.75">
      <c r="A12" s="54" t="s">
        <v>107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18.75">
      <c r="A13" s="3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5.75" customHeight="1">
      <c r="A14" s="9" t="s">
        <v>59</v>
      </c>
      <c r="B14" s="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Q14" s="9"/>
      <c r="R14" s="41" t="s">
        <v>60</v>
      </c>
    </row>
    <row r="15" ht="16.5" thickBot="1">
      <c r="A15" s="13"/>
    </row>
    <row r="16" spans="1:18" ht="17.25" thickBot="1">
      <c r="A16" s="45" t="s">
        <v>6</v>
      </c>
      <c r="B16" s="57" t="s">
        <v>34</v>
      </c>
      <c r="C16" s="57" t="s">
        <v>8</v>
      </c>
      <c r="D16" s="59" t="s">
        <v>106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7.25" customHeight="1" thickBot="1">
      <c r="A17" s="46"/>
      <c r="B17" s="58"/>
      <c r="C17" s="58"/>
      <c r="D17" s="67" t="s">
        <v>27</v>
      </c>
      <c r="E17" s="68"/>
      <c r="F17" s="68"/>
      <c r="G17" s="69"/>
      <c r="H17" s="67" t="s">
        <v>28</v>
      </c>
      <c r="I17" s="68"/>
      <c r="J17" s="68"/>
      <c r="K17" s="68"/>
      <c r="L17" s="69"/>
      <c r="M17" s="70" t="s">
        <v>29</v>
      </c>
      <c r="N17" s="71"/>
      <c r="O17" s="71"/>
      <c r="P17" s="71"/>
      <c r="Q17" s="72"/>
      <c r="R17" s="45" t="s">
        <v>47</v>
      </c>
    </row>
    <row r="18" spans="1:18" ht="30" customHeight="1" thickBot="1">
      <c r="A18" s="46"/>
      <c r="B18" s="58"/>
      <c r="C18" s="58"/>
      <c r="D18" s="65" t="s">
        <v>35</v>
      </c>
      <c r="E18" s="66"/>
      <c r="F18" s="63" t="s">
        <v>30</v>
      </c>
      <c r="G18" s="63" t="s">
        <v>41</v>
      </c>
      <c r="H18" s="63" t="s">
        <v>36</v>
      </c>
      <c r="I18" s="63" t="s">
        <v>37</v>
      </c>
      <c r="J18" s="63" t="s">
        <v>31</v>
      </c>
      <c r="K18" s="63" t="s">
        <v>32</v>
      </c>
      <c r="L18" s="63" t="s">
        <v>41</v>
      </c>
      <c r="M18" s="63" t="s">
        <v>36</v>
      </c>
      <c r="N18" s="63" t="s">
        <v>38</v>
      </c>
      <c r="O18" s="63" t="s">
        <v>31</v>
      </c>
      <c r="P18" s="63" t="s">
        <v>33</v>
      </c>
      <c r="Q18" s="63" t="s">
        <v>41</v>
      </c>
      <c r="R18" s="46"/>
    </row>
    <row r="19" spans="1:18" ht="29.25" customHeight="1">
      <c r="A19" s="46"/>
      <c r="B19" s="58"/>
      <c r="C19" s="58"/>
      <c r="D19" s="64" t="s">
        <v>39</v>
      </c>
      <c r="E19" s="64" t="s">
        <v>40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46"/>
    </row>
    <row r="20" spans="1:18" ht="15.75" thickBot="1">
      <c r="A20" s="46"/>
      <c r="B20" s="58"/>
      <c r="C20" s="5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2"/>
    </row>
    <row r="21" spans="1:18" s="10" customFormat="1" ht="16.5" thickBot="1" thickTop="1">
      <c r="A21" s="15">
        <v>1</v>
      </c>
      <c r="B21" s="16">
        <v>2</v>
      </c>
      <c r="C21" s="16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7">
        <v>11</v>
      </c>
      <c r="L21" s="17">
        <v>12</v>
      </c>
      <c r="M21" s="17">
        <v>13</v>
      </c>
      <c r="N21" s="17">
        <v>14</v>
      </c>
      <c r="O21" s="17">
        <v>15</v>
      </c>
      <c r="P21" s="17">
        <v>16</v>
      </c>
      <c r="Q21" s="17">
        <v>17</v>
      </c>
      <c r="R21" s="16">
        <v>18</v>
      </c>
    </row>
    <row r="22" spans="1:18" s="33" customFormat="1" ht="30" customHeight="1" thickTop="1">
      <c r="A22" s="19">
        <v>1</v>
      </c>
      <c r="B22" s="31" t="s">
        <v>76</v>
      </c>
      <c r="C22" s="31" t="s">
        <v>57</v>
      </c>
      <c r="D22" s="35">
        <v>10</v>
      </c>
      <c r="E22" s="35">
        <v>9</v>
      </c>
      <c r="F22" s="35">
        <v>3</v>
      </c>
      <c r="G22" s="19"/>
      <c r="H22" s="19">
        <v>10</v>
      </c>
      <c r="I22" s="19">
        <v>9</v>
      </c>
      <c r="J22" s="19">
        <v>9</v>
      </c>
      <c r="K22" s="19">
        <v>6</v>
      </c>
      <c r="L22" s="19">
        <v>2</v>
      </c>
      <c r="M22" s="19">
        <v>7</v>
      </c>
      <c r="N22" s="19">
        <v>7</v>
      </c>
      <c r="O22" s="19">
        <v>7</v>
      </c>
      <c r="P22" s="19">
        <v>4</v>
      </c>
      <c r="Q22" s="19">
        <v>1.5</v>
      </c>
      <c r="R22" s="20">
        <f aca="true" t="shared" si="0" ref="R22:R30">D22+E22+F22-G22+H22+I22+J22+K22-L22+M22+N22+O22+P22-Q22</f>
        <v>77.5</v>
      </c>
    </row>
    <row r="23" spans="1:18" s="33" customFormat="1" ht="30" customHeight="1">
      <c r="A23" s="19">
        <v>2</v>
      </c>
      <c r="B23" s="31" t="s">
        <v>66</v>
      </c>
      <c r="C23" s="31" t="s">
        <v>48</v>
      </c>
      <c r="D23" s="18">
        <v>10</v>
      </c>
      <c r="E23" s="18">
        <v>10</v>
      </c>
      <c r="F23" s="18">
        <v>8</v>
      </c>
      <c r="G23" s="18"/>
      <c r="H23" s="18">
        <v>9</v>
      </c>
      <c r="I23" s="18">
        <v>10</v>
      </c>
      <c r="J23" s="18">
        <v>7</v>
      </c>
      <c r="K23" s="18">
        <v>9</v>
      </c>
      <c r="L23" s="18">
        <v>9</v>
      </c>
      <c r="M23" s="18">
        <v>9</v>
      </c>
      <c r="N23" s="18">
        <v>7</v>
      </c>
      <c r="O23" s="18">
        <v>10</v>
      </c>
      <c r="P23" s="18">
        <v>1</v>
      </c>
      <c r="Q23" s="18">
        <v>1</v>
      </c>
      <c r="R23" s="20">
        <f t="shared" si="0"/>
        <v>80</v>
      </c>
    </row>
    <row r="24" spans="1:18" s="33" customFormat="1" ht="31.5">
      <c r="A24" s="19">
        <v>3</v>
      </c>
      <c r="B24" s="31" t="s">
        <v>99</v>
      </c>
      <c r="C24" s="31" t="s">
        <v>58</v>
      </c>
      <c r="D24" s="18">
        <v>4</v>
      </c>
      <c r="E24" s="18">
        <v>4</v>
      </c>
      <c r="F24" s="18">
        <v>3</v>
      </c>
      <c r="G24" s="18"/>
      <c r="H24" s="18">
        <v>8</v>
      </c>
      <c r="I24" s="18">
        <v>7</v>
      </c>
      <c r="J24" s="18">
        <v>5</v>
      </c>
      <c r="K24" s="18">
        <v>2</v>
      </c>
      <c r="L24" s="18">
        <v>2</v>
      </c>
      <c r="M24" s="18">
        <v>6</v>
      </c>
      <c r="N24" s="18">
        <v>5</v>
      </c>
      <c r="O24" s="18">
        <v>2</v>
      </c>
      <c r="P24" s="18">
        <v>1</v>
      </c>
      <c r="Q24" s="18">
        <v>1</v>
      </c>
      <c r="R24" s="20">
        <f t="shared" si="0"/>
        <v>44</v>
      </c>
    </row>
    <row r="25" spans="1:18" s="33" customFormat="1" ht="31.5" customHeight="1">
      <c r="A25" s="19">
        <v>4</v>
      </c>
      <c r="B25" s="31" t="s">
        <v>61</v>
      </c>
      <c r="C25" s="31" t="s">
        <v>56</v>
      </c>
      <c r="D25" s="18">
        <v>9</v>
      </c>
      <c r="E25" s="18">
        <v>10</v>
      </c>
      <c r="F25" s="18">
        <v>4</v>
      </c>
      <c r="G25" s="18"/>
      <c r="H25" s="18">
        <v>10</v>
      </c>
      <c r="I25" s="18">
        <v>10</v>
      </c>
      <c r="J25" s="18">
        <v>9</v>
      </c>
      <c r="K25" s="18">
        <v>2</v>
      </c>
      <c r="L25" s="18">
        <v>2</v>
      </c>
      <c r="M25" s="18">
        <v>10</v>
      </c>
      <c r="N25" s="18">
        <v>8</v>
      </c>
      <c r="O25" s="18">
        <v>1</v>
      </c>
      <c r="P25" s="18">
        <v>8</v>
      </c>
      <c r="Q25" s="18">
        <v>1</v>
      </c>
      <c r="R25" s="20">
        <f t="shared" si="0"/>
        <v>78</v>
      </c>
    </row>
    <row r="26" spans="1:18" s="33" customFormat="1" ht="31.5" customHeight="1">
      <c r="A26" s="19">
        <v>5</v>
      </c>
      <c r="B26" s="31" t="s">
        <v>93</v>
      </c>
      <c r="C26" s="31" t="s">
        <v>25</v>
      </c>
      <c r="D26" s="18">
        <v>10</v>
      </c>
      <c r="E26" s="18">
        <v>9</v>
      </c>
      <c r="F26" s="18">
        <v>4</v>
      </c>
      <c r="G26" s="18"/>
      <c r="H26" s="18">
        <v>10</v>
      </c>
      <c r="I26" s="18">
        <v>8</v>
      </c>
      <c r="J26" s="18">
        <v>7</v>
      </c>
      <c r="K26" s="18">
        <v>9</v>
      </c>
      <c r="L26" s="18">
        <v>0.5</v>
      </c>
      <c r="M26" s="18">
        <v>9</v>
      </c>
      <c r="N26" s="18">
        <v>10</v>
      </c>
      <c r="O26" s="18">
        <v>10</v>
      </c>
      <c r="P26" s="18">
        <v>9</v>
      </c>
      <c r="Q26" s="18"/>
      <c r="R26" s="20">
        <f t="shared" si="0"/>
        <v>94.5</v>
      </c>
    </row>
    <row r="27" spans="1:18" s="33" customFormat="1" ht="30" customHeight="1">
      <c r="A27" s="19">
        <v>6</v>
      </c>
      <c r="B27" s="31" t="s">
        <v>91</v>
      </c>
      <c r="C27" s="31" t="s">
        <v>56</v>
      </c>
      <c r="D27" s="18">
        <v>9</v>
      </c>
      <c r="E27" s="18">
        <v>9</v>
      </c>
      <c r="F27" s="18">
        <v>3</v>
      </c>
      <c r="G27" s="18">
        <v>1</v>
      </c>
      <c r="H27" s="18">
        <v>10</v>
      </c>
      <c r="I27" s="18">
        <v>9</v>
      </c>
      <c r="J27" s="18">
        <v>8</v>
      </c>
      <c r="K27" s="18">
        <v>7</v>
      </c>
      <c r="L27" s="18">
        <v>1.5</v>
      </c>
      <c r="M27" s="18">
        <v>6</v>
      </c>
      <c r="N27" s="18">
        <v>5</v>
      </c>
      <c r="O27" s="18">
        <v>1</v>
      </c>
      <c r="P27" s="18">
        <v>8</v>
      </c>
      <c r="Q27" s="18"/>
      <c r="R27" s="20">
        <f t="shared" si="0"/>
        <v>72.5</v>
      </c>
    </row>
    <row r="28" spans="1:18" s="33" customFormat="1" ht="30" customHeight="1">
      <c r="A28" s="19">
        <v>7</v>
      </c>
      <c r="B28" s="31" t="s">
        <v>77</v>
      </c>
      <c r="C28" s="31" t="s">
        <v>57</v>
      </c>
      <c r="D28" s="18">
        <v>10</v>
      </c>
      <c r="E28" s="18">
        <v>10</v>
      </c>
      <c r="F28" s="18">
        <v>5</v>
      </c>
      <c r="G28" s="18"/>
      <c r="H28" s="18">
        <v>10</v>
      </c>
      <c r="I28" s="18">
        <v>9</v>
      </c>
      <c r="J28" s="18">
        <v>7</v>
      </c>
      <c r="K28" s="18">
        <v>8</v>
      </c>
      <c r="L28" s="18">
        <v>1.5</v>
      </c>
      <c r="M28" s="18">
        <v>4</v>
      </c>
      <c r="N28" s="18">
        <v>6</v>
      </c>
      <c r="O28" s="18">
        <v>5</v>
      </c>
      <c r="P28" s="18">
        <v>7</v>
      </c>
      <c r="Q28" s="18">
        <v>2</v>
      </c>
      <c r="R28" s="20">
        <f t="shared" si="0"/>
        <v>77.5</v>
      </c>
    </row>
    <row r="29" spans="1:18" s="33" customFormat="1" ht="30" customHeight="1">
      <c r="A29" s="19">
        <v>8</v>
      </c>
      <c r="B29" s="31" t="s">
        <v>80</v>
      </c>
      <c r="C29" s="31" t="s">
        <v>57</v>
      </c>
      <c r="D29" s="18">
        <v>10</v>
      </c>
      <c r="E29" s="18">
        <v>10</v>
      </c>
      <c r="F29" s="18">
        <v>5</v>
      </c>
      <c r="G29" s="18"/>
      <c r="H29" s="18">
        <v>10</v>
      </c>
      <c r="I29" s="18">
        <v>9</v>
      </c>
      <c r="J29" s="18">
        <v>9</v>
      </c>
      <c r="K29" s="18">
        <v>10</v>
      </c>
      <c r="L29" s="18">
        <v>0.5</v>
      </c>
      <c r="M29" s="18">
        <v>6</v>
      </c>
      <c r="N29" s="18">
        <v>4</v>
      </c>
      <c r="O29" s="18">
        <v>6</v>
      </c>
      <c r="P29" s="18">
        <v>1</v>
      </c>
      <c r="Q29" s="18"/>
      <c r="R29" s="20">
        <f t="shared" si="0"/>
        <v>79.5</v>
      </c>
    </row>
    <row r="30" spans="1:18" s="33" customFormat="1" ht="30" customHeight="1" thickBot="1">
      <c r="A30" s="19">
        <v>9</v>
      </c>
      <c r="B30" s="31" t="s">
        <v>72</v>
      </c>
      <c r="C30" s="31" t="s">
        <v>58</v>
      </c>
      <c r="D30" s="18">
        <v>8</v>
      </c>
      <c r="E30" s="18">
        <v>9</v>
      </c>
      <c r="F30" s="18">
        <v>9</v>
      </c>
      <c r="G30" s="18"/>
      <c r="H30" s="18">
        <v>10</v>
      </c>
      <c r="I30" s="18">
        <v>9</v>
      </c>
      <c r="J30" s="18">
        <v>7</v>
      </c>
      <c r="K30" s="18">
        <v>7</v>
      </c>
      <c r="L30" s="18">
        <v>2</v>
      </c>
      <c r="M30" s="18">
        <v>8</v>
      </c>
      <c r="N30" s="18">
        <v>5</v>
      </c>
      <c r="O30" s="18">
        <v>6</v>
      </c>
      <c r="P30" s="18">
        <v>3</v>
      </c>
      <c r="Q30" s="18">
        <v>0.5</v>
      </c>
      <c r="R30" s="20">
        <f t="shared" si="0"/>
        <v>78.5</v>
      </c>
    </row>
    <row r="31" spans="1:18" s="10" customFormat="1" ht="16.5" thickBot="1" thickTop="1">
      <c r="A31" s="15">
        <v>1</v>
      </c>
      <c r="B31" s="16">
        <v>2</v>
      </c>
      <c r="C31" s="16">
        <v>3</v>
      </c>
      <c r="D31" s="17">
        <v>4</v>
      </c>
      <c r="E31" s="17">
        <v>5</v>
      </c>
      <c r="F31" s="17">
        <v>6</v>
      </c>
      <c r="G31" s="17">
        <v>7</v>
      </c>
      <c r="H31" s="17">
        <v>8</v>
      </c>
      <c r="I31" s="17">
        <v>9</v>
      </c>
      <c r="J31" s="17">
        <v>10</v>
      </c>
      <c r="K31" s="17">
        <v>11</v>
      </c>
      <c r="L31" s="17">
        <v>12</v>
      </c>
      <c r="M31" s="17">
        <v>13</v>
      </c>
      <c r="N31" s="17">
        <v>14</v>
      </c>
      <c r="O31" s="17">
        <v>15</v>
      </c>
      <c r="P31" s="17">
        <v>16</v>
      </c>
      <c r="Q31" s="17">
        <v>17</v>
      </c>
      <c r="R31" s="16">
        <v>18</v>
      </c>
    </row>
    <row r="32" spans="1:18" s="33" customFormat="1" ht="32.25" thickTop="1">
      <c r="A32" s="19">
        <v>10</v>
      </c>
      <c r="B32" s="31" t="s">
        <v>62</v>
      </c>
      <c r="C32" s="31" t="s">
        <v>56</v>
      </c>
      <c r="D32" s="18">
        <v>10</v>
      </c>
      <c r="E32" s="18">
        <v>10</v>
      </c>
      <c r="F32" s="18">
        <v>4</v>
      </c>
      <c r="G32" s="18"/>
      <c r="H32" s="18">
        <v>10</v>
      </c>
      <c r="I32" s="18">
        <v>10</v>
      </c>
      <c r="J32" s="18">
        <v>10</v>
      </c>
      <c r="K32" s="18">
        <v>10</v>
      </c>
      <c r="L32" s="18">
        <v>1.5</v>
      </c>
      <c r="M32" s="18">
        <v>10</v>
      </c>
      <c r="N32" s="18">
        <v>7</v>
      </c>
      <c r="O32" s="18">
        <v>6</v>
      </c>
      <c r="P32" s="18">
        <v>4</v>
      </c>
      <c r="Q32" s="18">
        <v>1</v>
      </c>
      <c r="R32" s="20">
        <f>D32+E32+F32-G32+H32+I32+J32+K32-L32+M32+N32+O32+P32-Q32</f>
        <v>88.5</v>
      </c>
    </row>
    <row r="33" spans="1:18" s="33" customFormat="1" ht="30" customHeight="1">
      <c r="A33" s="19">
        <v>11</v>
      </c>
      <c r="B33" s="31" t="s">
        <v>102</v>
      </c>
      <c r="C33" s="31" t="s">
        <v>23</v>
      </c>
      <c r="D33" s="18">
        <v>10</v>
      </c>
      <c r="E33" s="18">
        <v>10</v>
      </c>
      <c r="F33" s="18">
        <v>5</v>
      </c>
      <c r="G33" s="18"/>
      <c r="H33" s="18">
        <v>9</v>
      </c>
      <c r="I33" s="18">
        <v>9</v>
      </c>
      <c r="J33" s="18">
        <v>9</v>
      </c>
      <c r="K33" s="18">
        <v>10</v>
      </c>
      <c r="L33" s="18">
        <v>1.5</v>
      </c>
      <c r="M33" s="18">
        <v>8</v>
      </c>
      <c r="N33" s="18">
        <v>5</v>
      </c>
      <c r="O33" s="18">
        <v>7</v>
      </c>
      <c r="P33" s="18">
        <v>8</v>
      </c>
      <c r="Q33" s="18">
        <v>0.5</v>
      </c>
      <c r="R33" s="20">
        <f>D33+E33+F33-G33+H33+I33+J33+K33-L33+M33+N33+O33+P33-Q33</f>
        <v>88</v>
      </c>
    </row>
    <row r="34" spans="1:18" s="33" customFormat="1" ht="31.5">
      <c r="A34" s="19">
        <v>12</v>
      </c>
      <c r="B34" s="31" t="s">
        <v>63</v>
      </c>
      <c r="C34" s="31" t="s">
        <v>56</v>
      </c>
      <c r="D34" s="51" t="s">
        <v>115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</row>
    <row r="35" spans="1:18" s="33" customFormat="1" ht="30" customHeight="1">
      <c r="A35" s="19">
        <v>13</v>
      </c>
      <c r="B35" s="31" t="s">
        <v>97</v>
      </c>
      <c r="C35" s="31" t="s">
        <v>58</v>
      </c>
      <c r="D35" s="18">
        <v>8</v>
      </c>
      <c r="E35" s="18">
        <v>8</v>
      </c>
      <c r="F35" s="18">
        <v>4</v>
      </c>
      <c r="G35" s="18"/>
      <c r="H35" s="18">
        <v>5</v>
      </c>
      <c r="I35" s="18">
        <v>5</v>
      </c>
      <c r="J35" s="18">
        <v>3</v>
      </c>
      <c r="K35" s="18">
        <v>1</v>
      </c>
      <c r="L35" s="18">
        <v>2</v>
      </c>
      <c r="M35" s="18">
        <v>1</v>
      </c>
      <c r="N35" s="18">
        <v>0</v>
      </c>
      <c r="O35" s="18">
        <v>2</v>
      </c>
      <c r="P35" s="18">
        <v>4</v>
      </c>
      <c r="Q35" s="18"/>
      <c r="R35" s="20">
        <f aca="true" t="shared" si="1" ref="R35:R46">D35+E35+F35-G35+H35+I35+J35+K35-L35+M35+N35+O35+P35-Q35</f>
        <v>39</v>
      </c>
    </row>
    <row r="36" spans="1:18" s="33" customFormat="1" ht="30" customHeight="1">
      <c r="A36" s="19">
        <v>14</v>
      </c>
      <c r="B36" s="31" t="s">
        <v>75</v>
      </c>
      <c r="C36" s="31" t="s">
        <v>23</v>
      </c>
      <c r="D36" s="18">
        <v>10</v>
      </c>
      <c r="E36" s="18">
        <v>10</v>
      </c>
      <c r="F36" s="18">
        <v>2</v>
      </c>
      <c r="G36" s="18"/>
      <c r="H36" s="18">
        <v>10</v>
      </c>
      <c r="I36" s="18">
        <v>9</v>
      </c>
      <c r="J36" s="18">
        <v>5</v>
      </c>
      <c r="K36" s="18">
        <v>5</v>
      </c>
      <c r="L36" s="18">
        <v>2</v>
      </c>
      <c r="M36" s="18">
        <v>6</v>
      </c>
      <c r="N36" s="18">
        <v>6</v>
      </c>
      <c r="O36" s="18">
        <v>4</v>
      </c>
      <c r="P36" s="18">
        <v>0</v>
      </c>
      <c r="Q36" s="18">
        <v>1.5</v>
      </c>
      <c r="R36" s="20">
        <f t="shared" si="1"/>
        <v>63.5</v>
      </c>
    </row>
    <row r="37" spans="1:18" s="33" customFormat="1" ht="30" customHeight="1">
      <c r="A37" s="19">
        <v>15</v>
      </c>
      <c r="B37" s="31" t="s">
        <v>78</v>
      </c>
      <c r="C37" s="31" t="s">
        <v>57</v>
      </c>
      <c r="D37" s="18">
        <v>10</v>
      </c>
      <c r="E37" s="18">
        <v>10</v>
      </c>
      <c r="F37" s="18">
        <v>7</v>
      </c>
      <c r="G37" s="18"/>
      <c r="H37" s="18">
        <v>7</v>
      </c>
      <c r="I37" s="18">
        <v>5</v>
      </c>
      <c r="J37" s="18">
        <v>5</v>
      </c>
      <c r="K37" s="18">
        <v>10</v>
      </c>
      <c r="L37" s="18"/>
      <c r="M37" s="18">
        <v>7</v>
      </c>
      <c r="N37" s="18">
        <v>6</v>
      </c>
      <c r="O37" s="18">
        <v>9</v>
      </c>
      <c r="P37" s="18">
        <v>7</v>
      </c>
      <c r="Q37" s="18">
        <v>1</v>
      </c>
      <c r="R37" s="20">
        <f t="shared" si="1"/>
        <v>82</v>
      </c>
    </row>
    <row r="38" spans="1:18" s="33" customFormat="1" ht="31.5">
      <c r="A38" s="19">
        <v>16</v>
      </c>
      <c r="B38" s="31" t="s">
        <v>87</v>
      </c>
      <c r="C38" s="31" t="s">
        <v>90</v>
      </c>
      <c r="D38" s="18">
        <v>4</v>
      </c>
      <c r="E38" s="18">
        <v>3</v>
      </c>
      <c r="F38" s="18">
        <v>1</v>
      </c>
      <c r="G38" s="18"/>
      <c r="H38" s="18">
        <v>4</v>
      </c>
      <c r="I38" s="18">
        <v>4</v>
      </c>
      <c r="J38" s="18">
        <v>4</v>
      </c>
      <c r="K38" s="18">
        <v>4</v>
      </c>
      <c r="L38" s="18">
        <v>1</v>
      </c>
      <c r="M38" s="18">
        <v>7</v>
      </c>
      <c r="N38" s="18">
        <v>6</v>
      </c>
      <c r="O38" s="18">
        <v>0</v>
      </c>
      <c r="P38" s="18">
        <v>0</v>
      </c>
      <c r="Q38" s="18"/>
      <c r="R38" s="20">
        <f t="shared" si="1"/>
        <v>36</v>
      </c>
    </row>
    <row r="39" spans="1:18" s="33" customFormat="1" ht="31.5">
      <c r="A39" s="19">
        <v>17</v>
      </c>
      <c r="B39" s="31" t="s">
        <v>98</v>
      </c>
      <c r="C39" s="31" t="s">
        <v>58</v>
      </c>
      <c r="D39" s="18">
        <v>9</v>
      </c>
      <c r="E39" s="18">
        <v>6</v>
      </c>
      <c r="F39" s="18">
        <v>7</v>
      </c>
      <c r="G39" s="18"/>
      <c r="H39" s="18">
        <v>7</v>
      </c>
      <c r="I39" s="18">
        <v>7</v>
      </c>
      <c r="J39" s="18">
        <v>8</v>
      </c>
      <c r="K39" s="18">
        <v>8</v>
      </c>
      <c r="L39" s="18">
        <v>1.5</v>
      </c>
      <c r="M39" s="18">
        <v>3</v>
      </c>
      <c r="N39" s="18">
        <v>2</v>
      </c>
      <c r="O39" s="18">
        <v>5</v>
      </c>
      <c r="P39" s="18">
        <v>3</v>
      </c>
      <c r="Q39" s="18">
        <v>1</v>
      </c>
      <c r="R39" s="20">
        <f t="shared" si="1"/>
        <v>62.5</v>
      </c>
    </row>
    <row r="40" spans="1:18" s="33" customFormat="1" ht="31.5">
      <c r="A40" s="19">
        <v>18</v>
      </c>
      <c r="B40" s="31" t="s">
        <v>64</v>
      </c>
      <c r="C40" s="31" t="s">
        <v>56</v>
      </c>
      <c r="D40" s="18">
        <v>7</v>
      </c>
      <c r="E40" s="18">
        <v>9</v>
      </c>
      <c r="F40" s="18">
        <v>6</v>
      </c>
      <c r="G40" s="18"/>
      <c r="H40" s="18">
        <v>10</v>
      </c>
      <c r="I40" s="18">
        <v>10</v>
      </c>
      <c r="J40" s="18">
        <v>7</v>
      </c>
      <c r="K40" s="18">
        <v>8</v>
      </c>
      <c r="L40" s="18">
        <v>1.5</v>
      </c>
      <c r="M40" s="18">
        <v>8</v>
      </c>
      <c r="N40" s="18">
        <v>7</v>
      </c>
      <c r="O40" s="18">
        <v>1</v>
      </c>
      <c r="P40" s="18">
        <v>4</v>
      </c>
      <c r="Q40" s="18">
        <v>1</v>
      </c>
      <c r="R40" s="20">
        <f t="shared" si="1"/>
        <v>74.5</v>
      </c>
    </row>
    <row r="41" spans="1:18" s="33" customFormat="1" ht="31.5">
      <c r="A41" s="19">
        <v>19</v>
      </c>
      <c r="B41" s="31" t="s">
        <v>70</v>
      </c>
      <c r="C41" s="31" t="s">
        <v>58</v>
      </c>
      <c r="D41" s="18">
        <v>4</v>
      </c>
      <c r="E41" s="18">
        <v>6</v>
      </c>
      <c r="F41" s="18">
        <v>3</v>
      </c>
      <c r="G41" s="18"/>
      <c r="H41" s="18">
        <v>7</v>
      </c>
      <c r="I41" s="18">
        <v>7</v>
      </c>
      <c r="J41" s="18">
        <v>5</v>
      </c>
      <c r="K41" s="18">
        <v>2</v>
      </c>
      <c r="L41" s="18">
        <v>2</v>
      </c>
      <c r="M41" s="18">
        <v>10</v>
      </c>
      <c r="N41" s="18">
        <v>5</v>
      </c>
      <c r="O41" s="18">
        <v>6</v>
      </c>
      <c r="P41" s="18">
        <v>6</v>
      </c>
      <c r="Q41" s="18">
        <v>1</v>
      </c>
      <c r="R41" s="20">
        <f t="shared" si="1"/>
        <v>58</v>
      </c>
    </row>
    <row r="42" spans="1:18" s="33" customFormat="1" ht="30" customHeight="1">
      <c r="A42" s="19">
        <v>20</v>
      </c>
      <c r="B42" s="31" t="s">
        <v>92</v>
      </c>
      <c r="C42" s="31" t="s">
        <v>56</v>
      </c>
      <c r="D42" s="18">
        <v>9</v>
      </c>
      <c r="E42" s="18">
        <v>8</v>
      </c>
      <c r="F42" s="18">
        <v>3</v>
      </c>
      <c r="G42" s="18">
        <v>1</v>
      </c>
      <c r="H42" s="18">
        <v>8</v>
      </c>
      <c r="I42" s="18">
        <v>8</v>
      </c>
      <c r="J42" s="18">
        <v>2</v>
      </c>
      <c r="K42" s="18">
        <v>7</v>
      </c>
      <c r="L42" s="18">
        <v>2</v>
      </c>
      <c r="M42" s="18">
        <v>2</v>
      </c>
      <c r="N42" s="18">
        <v>1</v>
      </c>
      <c r="O42" s="18">
        <v>2</v>
      </c>
      <c r="P42" s="18">
        <v>1</v>
      </c>
      <c r="Q42" s="18"/>
      <c r="R42" s="20">
        <f t="shared" si="1"/>
        <v>48</v>
      </c>
    </row>
    <row r="43" spans="1:18" s="33" customFormat="1" ht="30" customHeight="1">
      <c r="A43" s="19">
        <v>21</v>
      </c>
      <c r="B43" s="31" t="s">
        <v>67</v>
      </c>
      <c r="C43" s="31" t="s">
        <v>48</v>
      </c>
      <c r="D43" s="18">
        <v>6</v>
      </c>
      <c r="E43" s="18">
        <v>10</v>
      </c>
      <c r="F43" s="18">
        <v>8</v>
      </c>
      <c r="G43" s="18"/>
      <c r="H43" s="18">
        <v>9</v>
      </c>
      <c r="I43" s="18">
        <v>9</v>
      </c>
      <c r="J43" s="18">
        <v>10</v>
      </c>
      <c r="K43" s="18">
        <v>10</v>
      </c>
      <c r="L43" s="18"/>
      <c r="M43" s="18">
        <v>10</v>
      </c>
      <c r="N43" s="18">
        <v>8</v>
      </c>
      <c r="O43" s="18">
        <v>7</v>
      </c>
      <c r="P43" s="18">
        <v>10</v>
      </c>
      <c r="Q43" s="18"/>
      <c r="R43" s="20">
        <f t="shared" si="1"/>
        <v>97</v>
      </c>
    </row>
    <row r="44" spans="1:18" s="33" customFormat="1" ht="31.5">
      <c r="A44" s="19">
        <v>22</v>
      </c>
      <c r="B44" s="31" t="s">
        <v>81</v>
      </c>
      <c r="C44" s="31" t="s">
        <v>57</v>
      </c>
      <c r="D44" s="18">
        <v>10</v>
      </c>
      <c r="E44" s="18">
        <v>10</v>
      </c>
      <c r="F44" s="18">
        <v>4</v>
      </c>
      <c r="G44" s="18"/>
      <c r="H44" s="18">
        <v>5</v>
      </c>
      <c r="I44" s="18">
        <v>6</v>
      </c>
      <c r="J44" s="18">
        <v>6</v>
      </c>
      <c r="K44" s="18">
        <v>9</v>
      </c>
      <c r="L44" s="18">
        <v>1</v>
      </c>
      <c r="M44" s="18">
        <v>7</v>
      </c>
      <c r="N44" s="18">
        <v>7</v>
      </c>
      <c r="O44" s="18">
        <v>1</v>
      </c>
      <c r="P44" s="18">
        <v>4</v>
      </c>
      <c r="Q44" s="18"/>
      <c r="R44" s="20">
        <f t="shared" si="1"/>
        <v>68</v>
      </c>
    </row>
    <row r="45" spans="1:18" s="33" customFormat="1" ht="31.5">
      <c r="A45" s="19">
        <v>23</v>
      </c>
      <c r="B45" s="31" t="s">
        <v>65</v>
      </c>
      <c r="C45" s="31" t="s">
        <v>56</v>
      </c>
      <c r="D45" s="18">
        <v>9</v>
      </c>
      <c r="E45" s="18">
        <v>10</v>
      </c>
      <c r="F45" s="18">
        <v>5</v>
      </c>
      <c r="G45" s="18"/>
      <c r="H45" s="18">
        <v>8</v>
      </c>
      <c r="I45" s="18">
        <v>10</v>
      </c>
      <c r="J45" s="18">
        <v>7</v>
      </c>
      <c r="K45" s="18">
        <v>8</v>
      </c>
      <c r="L45" s="18">
        <v>2</v>
      </c>
      <c r="M45" s="18">
        <v>9</v>
      </c>
      <c r="N45" s="18">
        <v>9</v>
      </c>
      <c r="O45" s="18">
        <v>7</v>
      </c>
      <c r="P45" s="18">
        <v>10</v>
      </c>
      <c r="Q45" s="18">
        <v>1</v>
      </c>
      <c r="R45" s="20">
        <f t="shared" si="1"/>
        <v>89</v>
      </c>
    </row>
    <row r="46" spans="1:18" s="33" customFormat="1" ht="31.5">
      <c r="A46" s="19">
        <v>24</v>
      </c>
      <c r="B46" s="31" t="s">
        <v>95</v>
      </c>
      <c r="C46" s="31" t="s">
        <v>58</v>
      </c>
      <c r="D46" s="18">
        <v>8</v>
      </c>
      <c r="E46" s="18">
        <v>8</v>
      </c>
      <c r="F46" s="18">
        <v>5</v>
      </c>
      <c r="G46" s="18">
        <v>1</v>
      </c>
      <c r="H46" s="18">
        <v>10</v>
      </c>
      <c r="I46" s="18">
        <v>7</v>
      </c>
      <c r="J46" s="18">
        <v>7</v>
      </c>
      <c r="K46" s="18">
        <v>5</v>
      </c>
      <c r="L46" s="18">
        <v>2</v>
      </c>
      <c r="M46" s="18">
        <v>8</v>
      </c>
      <c r="N46" s="18">
        <v>8</v>
      </c>
      <c r="O46" s="18">
        <v>2</v>
      </c>
      <c r="P46" s="18">
        <v>4</v>
      </c>
      <c r="Q46" s="18"/>
      <c r="R46" s="20">
        <f t="shared" si="1"/>
        <v>69</v>
      </c>
    </row>
    <row r="47" spans="1:18" s="33" customFormat="1" ht="30" customHeight="1">
      <c r="A47" s="19">
        <v>25</v>
      </c>
      <c r="B47" s="31" t="s">
        <v>100</v>
      </c>
      <c r="C47" s="31" t="s">
        <v>23</v>
      </c>
      <c r="D47" s="18" t="s">
        <v>103</v>
      </c>
      <c r="E47" s="18" t="s">
        <v>103</v>
      </c>
      <c r="F47" s="18" t="s">
        <v>103</v>
      </c>
      <c r="G47" s="18" t="s">
        <v>103</v>
      </c>
      <c r="H47" s="18" t="s">
        <v>103</v>
      </c>
      <c r="I47" s="18" t="s">
        <v>103</v>
      </c>
      <c r="J47" s="18" t="s">
        <v>103</v>
      </c>
      <c r="K47" s="18" t="s">
        <v>103</v>
      </c>
      <c r="L47" s="18" t="s">
        <v>103</v>
      </c>
      <c r="M47" s="18" t="s">
        <v>103</v>
      </c>
      <c r="N47" s="18" t="s">
        <v>103</v>
      </c>
      <c r="O47" s="18" t="s">
        <v>103</v>
      </c>
      <c r="P47" s="18" t="s">
        <v>103</v>
      </c>
      <c r="Q47" s="18" t="s">
        <v>103</v>
      </c>
      <c r="R47" s="20" t="s">
        <v>103</v>
      </c>
    </row>
    <row r="48" spans="1:18" s="33" customFormat="1" ht="31.5">
      <c r="A48" s="19">
        <v>26</v>
      </c>
      <c r="B48" s="31" t="s">
        <v>116</v>
      </c>
      <c r="C48" s="31" t="s">
        <v>90</v>
      </c>
      <c r="D48" s="18">
        <v>6</v>
      </c>
      <c r="E48" s="18">
        <v>6</v>
      </c>
      <c r="F48" s="18">
        <v>4</v>
      </c>
      <c r="G48" s="18"/>
      <c r="H48" s="18">
        <v>8</v>
      </c>
      <c r="I48" s="18">
        <v>6</v>
      </c>
      <c r="J48" s="18">
        <v>4</v>
      </c>
      <c r="K48" s="18">
        <v>2</v>
      </c>
      <c r="L48" s="18">
        <v>1</v>
      </c>
      <c r="M48" s="18">
        <v>7</v>
      </c>
      <c r="N48" s="18">
        <v>3</v>
      </c>
      <c r="O48" s="18">
        <v>0</v>
      </c>
      <c r="P48" s="18">
        <v>0</v>
      </c>
      <c r="Q48" s="18"/>
      <c r="R48" s="20">
        <f>D48+E48+F48-G48+H48+I48+J48+K48-L48+M48+N48+O48+P48-Q48</f>
        <v>45</v>
      </c>
    </row>
    <row r="49" spans="1:18" s="33" customFormat="1" ht="31.5">
      <c r="A49" s="19">
        <v>27</v>
      </c>
      <c r="B49" s="31" t="s">
        <v>69</v>
      </c>
      <c r="C49" s="31" t="s">
        <v>48</v>
      </c>
      <c r="D49" s="18">
        <v>10</v>
      </c>
      <c r="E49" s="18">
        <v>10</v>
      </c>
      <c r="F49" s="18">
        <v>7</v>
      </c>
      <c r="G49" s="18"/>
      <c r="H49" s="18">
        <v>8</v>
      </c>
      <c r="I49" s="18">
        <v>10</v>
      </c>
      <c r="J49" s="18">
        <v>9</v>
      </c>
      <c r="K49" s="18">
        <v>9</v>
      </c>
      <c r="L49" s="18">
        <v>2</v>
      </c>
      <c r="M49" s="18">
        <v>10</v>
      </c>
      <c r="N49" s="18">
        <v>6</v>
      </c>
      <c r="O49" s="18">
        <v>6</v>
      </c>
      <c r="P49" s="18">
        <v>9</v>
      </c>
      <c r="Q49" s="18">
        <v>1</v>
      </c>
      <c r="R49" s="20">
        <f>D49+E49+F49-G49+H49+I49+J49+K49-L49+M49+N49+O49+P49-Q49</f>
        <v>91</v>
      </c>
    </row>
    <row r="50" spans="1:18" s="33" customFormat="1" ht="31.5">
      <c r="A50" s="19">
        <v>28</v>
      </c>
      <c r="B50" s="31" t="s">
        <v>89</v>
      </c>
      <c r="C50" s="31" t="s">
        <v>90</v>
      </c>
      <c r="D50" s="18">
        <v>6</v>
      </c>
      <c r="E50" s="18">
        <v>6</v>
      </c>
      <c r="F50" s="18">
        <v>4</v>
      </c>
      <c r="G50" s="18"/>
      <c r="H50" s="18">
        <v>8</v>
      </c>
      <c r="I50" s="18">
        <v>6</v>
      </c>
      <c r="J50" s="18">
        <v>3</v>
      </c>
      <c r="K50" s="18">
        <v>2</v>
      </c>
      <c r="L50" s="18">
        <v>1</v>
      </c>
      <c r="M50" s="18">
        <v>7</v>
      </c>
      <c r="N50" s="18">
        <v>3</v>
      </c>
      <c r="O50" s="18">
        <v>0</v>
      </c>
      <c r="P50" s="18">
        <v>0</v>
      </c>
      <c r="Q50" s="18"/>
      <c r="R50" s="20">
        <f>D50+E50+F50-G50+H50+I50+J50+K50-L50+M50+N50+O50+P50-Q50</f>
        <v>44</v>
      </c>
    </row>
    <row r="51" spans="1:18" s="33" customFormat="1" ht="31.5">
      <c r="A51" s="19">
        <v>29</v>
      </c>
      <c r="B51" s="31" t="s">
        <v>73</v>
      </c>
      <c r="C51" s="31" t="s">
        <v>23</v>
      </c>
      <c r="D51" s="51" t="s">
        <v>115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s="33" customFormat="1" ht="32.25" thickBot="1">
      <c r="A52" s="19">
        <v>30</v>
      </c>
      <c r="B52" s="31" t="s">
        <v>101</v>
      </c>
      <c r="C52" s="31" t="s">
        <v>23</v>
      </c>
      <c r="D52" s="18" t="s">
        <v>103</v>
      </c>
      <c r="E52" s="18" t="s">
        <v>103</v>
      </c>
      <c r="F52" s="18" t="s">
        <v>103</v>
      </c>
      <c r="G52" s="18" t="s">
        <v>103</v>
      </c>
      <c r="H52" s="18" t="s">
        <v>103</v>
      </c>
      <c r="I52" s="18" t="s">
        <v>103</v>
      </c>
      <c r="J52" s="18" t="s">
        <v>103</v>
      </c>
      <c r="K52" s="18" t="s">
        <v>103</v>
      </c>
      <c r="L52" s="18" t="s">
        <v>103</v>
      </c>
      <c r="M52" s="18" t="s">
        <v>103</v>
      </c>
      <c r="N52" s="18" t="s">
        <v>103</v>
      </c>
      <c r="O52" s="18" t="s">
        <v>103</v>
      </c>
      <c r="P52" s="18" t="s">
        <v>103</v>
      </c>
      <c r="Q52" s="18" t="s">
        <v>103</v>
      </c>
      <c r="R52" s="20" t="s">
        <v>103</v>
      </c>
    </row>
    <row r="53" spans="1:18" s="10" customFormat="1" ht="16.5" thickBot="1" thickTop="1">
      <c r="A53" s="15">
        <v>1</v>
      </c>
      <c r="B53" s="16">
        <v>2</v>
      </c>
      <c r="C53" s="16">
        <v>3</v>
      </c>
      <c r="D53" s="17">
        <v>4</v>
      </c>
      <c r="E53" s="17">
        <v>5</v>
      </c>
      <c r="F53" s="17">
        <v>6</v>
      </c>
      <c r="G53" s="17">
        <v>7</v>
      </c>
      <c r="H53" s="17">
        <v>8</v>
      </c>
      <c r="I53" s="17">
        <v>9</v>
      </c>
      <c r="J53" s="17">
        <v>10</v>
      </c>
      <c r="K53" s="17">
        <v>11</v>
      </c>
      <c r="L53" s="17">
        <v>12</v>
      </c>
      <c r="M53" s="17">
        <v>13</v>
      </c>
      <c r="N53" s="17">
        <v>14</v>
      </c>
      <c r="O53" s="17">
        <v>15</v>
      </c>
      <c r="P53" s="17">
        <v>16</v>
      </c>
      <c r="Q53" s="17">
        <v>17</v>
      </c>
      <c r="R53" s="16">
        <v>18</v>
      </c>
    </row>
    <row r="54" spans="1:18" s="33" customFormat="1" ht="32.25" thickTop="1">
      <c r="A54" s="19">
        <v>31</v>
      </c>
      <c r="B54" s="31" t="s">
        <v>84</v>
      </c>
      <c r="C54" s="31" t="s">
        <v>90</v>
      </c>
      <c r="D54" s="18">
        <v>6</v>
      </c>
      <c r="E54" s="18">
        <v>5</v>
      </c>
      <c r="F54" s="18">
        <v>0</v>
      </c>
      <c r="G54" s="18"/>
      <c r="H54" s="18">
        <v>5</v>
      </c>
      <c r="I54" s="18">
        <v>5</v>
      </c>
      <c r="J54" s="18">
        <v>5</v>
      </c>
      <c r="K54" s="18">
        <v>2</v>
      </c>
      <c r="L54" s="18"/>
      <c r="M54" s="18">
        <v>4</v>
      </c>
      <c r="N54" s="18">
        <v>3</v>
      </c>
      <c r="O54" s="18">
        <v>0</v>
      </c>
      <c r="P54" s="18">
        <v>0</v>
      </c>
      <c r="Q54" s="18"/>
      <c r="R54" s="20">
        <f>D54+E54+F54-G54+H54+I54+J54+K54-L54+M54+N54+O54+P54-Q54</f>
        <v>35</v>
      </c>
    </row>
    <row r="55" spans="1:18" s="33" customFormat="1" ht="30" customHeight="1">
      <c r="A55" s="19">
        <v>32</v>
      </c>
      <c r="B55" s="31" t="s">
        <v>85</v>
      </c>
      <c r="C55" s="31" t="s">
        <v>90</v>
      </c>
      <c r="D55" s="18">
        <v>7</v>
      </c>
      <c r="E55" s="18">
        <v>7</v>
      </c>
      <c r="F55" s="18">
        <v>3</v>
      </c>
      <c r="G55" s="18"/>
      <c r="H55" s="18">
        <v>5</v>
      </c>
      <c r="I55" s="18">
        <v>5</v>
      </c>
      <c r="J55" s="18">
        <v>4</v>
      </c>
      <c r="K55" s="18">
        <v>2</v>
      </c>
      <c r="L55" s="18">
        <v>1</v>
      </c>
      <c r="M55" s="18">
        <v>5</v>
      </c>
      <c r="N55" s="18">
        <v>3</v>
      </c>
      <c r="O55" s="18">
        <v>0</v>
      </c>
      <c r="P55" s="18">
        <v>0</v>
      </c>
      <c r="Q55" s="18"/>
      <c r="R55" s="20">
        <f>D55+E55+F55-G55+H55+I55+J55+K55-L55+M55+N55+O55+P55-Q55</f>
        <v>40</v>
      </c>
    </row>
    <row r="56" spans="1:18" s="33" customFormat="1" ht="30" customHeight="1">
      <c r="A56" s="19">
        <v>33</v>
      </c>
      <c r="B56" s="31" t="s">
        <v>71</v>
      </c>
      <c r="C56" s="31" t="s">
        <v>58</v>
      </c>
      <c r="D56" s="18">
        <v>10</v>
      </c>
      <c r="E56" s="18">
        <v>9</v>
      </c>
      <c r="F56" s="18">
        <v>7</v>
      </c>
      <c r="G56" s="18"/>
      <c r="H56" s="18">
        <v>10</v>
      </c>
      <c r="I56" s="18">
        <v>10</v>
      </c>
      <c r="J56" s="18">
        <v>6</v>
      </c>
      <c r="K56" s="18">
        <v>8</v>
      </c>
      <c r="L56" s="18">
        <v>1</v>
      </c>
      <c r="M56" s="18">
        <v>7</v>
      </c>
      <c r="N56" s="18">
        <v>6</v>
      </c>
      <c r="O56" s="18">
        <v>3</v>
      </c>
      <c r="P56" s="18">
        <v>5</v>
      </c>
      <c r="Q56" s="18">
        <v>0.5</v>
      </c>
      <c r="R56" s="20">
        <f>D56+E56+F56-G56+H56+I56+J56+K56-L56+M56+N56+O56+P56-Q56</f>
        <v>79.5</v>
      </c>
    </row>
    <row r="57" spans="1:18" s="33" customFormat="1" ht="31.5">
      <c r="A57" s="19">
        <v>34</v>
      </c>
      <c r="B57" s="31" t="s">
        <v>86</v>
      </c>
      <c r="C57" s="31" t="s">
        <v>90</v>
      </c>
      <c r="D57" s="18">
        <v>6</v>
      </c>
      <c r="E57" s="18">
        <v>6</v>
      </c>
      <c r="F57" s="18">
        <v>4</v>
      </c>
      <c r="G57" s="18"/>
      <c r="H57" s="18">
        <v>8</v>
      </c>
      <c r="I57" s="18">
        <v>6</v>
      </c>
      <c r="J57" s="18">
        <v>1</v>
      </c>
      <c r="K57" s="18">
        <v>2</v>
      </c>
      <c r="L57" s="18">
        <v>1</v>
      </c>
      <c r="M57" s="18">
        <v>7</v>
      </c>
      <c r="N57" s="18">
        <v>3</v>
      </c>
      <c r="O57" s="18">
        <v>0</v>
      </c>
      <c r="P57" s="18">
        <v>0</v>
      </c>
      <c r="Q57" s="18"/>
      <c r="R57" s="20">
        <f>D57+E57+F57-G57+H57+I57+J57+K57-L57+M57+N57+O57+P57-Q57</f>
        <v>42</v>
      </c>
    </row>
    <row r="58" spans="1:18" s="33" customFormat="1" ht="30" customHeight="1">
      <c r="A58" s="19">
        <v>35</v>
      </c>
      <c r="B58" s="31" t="s">
        <v>79</v>
      </c>
      <c r="C58" s="31" t="s">
        <v>57</v>
      </c>
      <c r="D58" s="18">
        <v>10</v>
      </c>
      <c r="E58" s="18">
        <v>10</v>
      </c>
      <c r="F58" s="18">
        <v>9</v>
      </c>
      <c r="G58" s="18"/>
      <c r="H58" s="18">
        <v>9</v>
      </c>
      <c r="I58" s="18">
        <v>7</v>
      </c>
      <c r="J58" s="18">
        <v>8</v>
      </c>
      <c r="K58" s="18">
        <v>8</v>
      </c>
      <c r="L58" s="18">
        <v>2</v>
      </c>
      <c r="M58" s="18">
        <v>8</v>
      </c>
      <c r="N58" s="18">
        <v>4</v>
      </c>
      <c r="O58" s="18">
        <v>2</v>
      </c>
      <c r="P58" s="18">
        <v>6</v>
      </c>
      <c r="Q58" s="18">
        <v>1</v>
      </c>
      <c r="R58" s="20">
        <f>D58+E58+F58-G58+H58+I58+J58+K58-L58+M58+N58+O58+P58-Q58</f>
        <v>78</v>
      </c>
    </row>
    <row r="59" spans="1:18" s="33" customFormat="1" ht="30" customHeight="1">
      <c r="A59" s="19">
        <v>36</v>
      </c>
      <c r="B59" s="31" t="s">
        <v>82</v>
      </c>
      <c r="C59" s="31" t="s">
        <v>57</v>
      </c>
      <c r="D59" s="51" t="s">
        <v>115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/>
    </row>
    <row r="60" spans="1:18" s="33" customFormat="1" ht="31.5">
      <c r="A60" s="19">
        <v>37</v>
      </c>
      <c r="B60" s="31" t="s">
        <v>104</v>
      </c>
      <c r="C60" s="31" t="s">
        <v>23</v>
      </c>
      <c r="D60" s="18" t="s">
        <v>103</v>
      </c>
      <c r="E60" s="18" t="s">
        <v>103</v>
      </c>
      <c r="F60" s="18" t="s">
        <v>103</v>
      </c>
      <c r="G60" s="18" t="s">
        <v>103</v>
      </c>
      <c r="H60" s="18" t="s">
        <v>103</v>
      </c>
      <c r="I60" s="18" t="s">
        <v>103</v>
      </c>
      <c r="J60" s="18" t="s">
        <v>103</v>
      </c>
      <c r="K60" s="18" t="s">
        <v>103</v>
      </c>
      <c r="L60" s="18" t="s">
        <v>103</v>
      </c>
      <c r="M60" s="18" t="s">
        <v>103</v>
      </c>
      <c r="N60" s="18" t="s">
        <v>103</v>
      </c>
      <c r="O60" s="18" t="s">
        <v>103</v>
      </c>
      <c r="P60" s="18" t="s">
        <v>103</v>
      </c>
      <c r="Q60" s="18" t="s">
        <v>103</v>
      </c>
      <c r="R60" s="20" t="s">
        <v>103</v>
      </c>
    </row>
    <row r="61" spans="1:18" s="33" customFormat="1" ht="30" customHeight="1">
      <c r="A61" s="19">
        <v>38</v>
      </c>
      <c r="B61" s="31" t="s">
        <v>105</v>
      </c>
      <c r="C61" s="31" t="s">
        <v>23</v>
      </c>
      <c r="D61" s="18" t="s">
        <v>103</v>
      </c>
      <c r="E61" s="18" t="s">
        <v>103</v>
      </c>
      <c r="F61" s="18" t="s">
        <v>103</v>
      </c>
      <c r="G61" s="18" t="s">
        <v>103</v>
      </c>
      <c r="H61" s="18" t="s">
        <v>103</v>
      </c>
      <c r="I61" s="18" t="s">
        <v>103</v>
      </c>
      <c r="J61" s="18" t="s">
        <v>103</v>
      </c>
      <c r="K61" s="18" t="s">
        <v>103</v>
      </c>
      <c r="L61" s="18" t="s">
        <v>103</v>
      </c>
      <c r="M61" s="18" t="s">
        <v>103</v>
      </c>
      <c r="N61" s="18" t="s">
        <v>103</v>
      </c>
      <c r="O61" s="18" t="s">
        <v>103</v>
      </c>
      <c r="P61" s="18" t="s">
        <v>103</v>
      </c>
      <c r="Q61" s="18" t="s">
        <v>103</v>
      </c>
      <c r="R61" s="20" t="s">
        <v>103</v>
      </c>
    </row>
    <row r="62" spans="1:18" s="33" customFormat="1" ht="30" customHeight="1">
      <c r="A62" s="19">
        <v>39</v>
      </c>
      <c r="B62" s="31" t="s">
        <v>88</v>
      </c>
      <c r="C62" s="31" t="s">
        <v>90</v>
      </c>
      <c r="D62" s="18">
        <v>9</v>
      </c>
      <c r="E62" s="18">
        <v>6</v>
      </c>
      <c r="F62" s="18">
        <v>5</v>
      </c>
      <c r="G62" s="18"/>
      <c r="H62" s="18">
        <v>8</v>
      </c>
      <c r="I62" s="18">
        <v>8</v>
      </c>
      <c r="J62" s="18">
        <v>6</v>
      </c>
      <c r="K62" s="18">
        <v>7</v>
      </c>
      <c r="L62" s="18">
        <v>1.5</v>
      </c>
      <c r="M62" s="18">
        <v>7</v>
      </c>
      <c r="N62" s="18">
        <v>6</v>
      </c>
      <c r="O62" s="18">
        <v>0</v>
      </c>
      <c r="P62" s="18">
        <v>0</v>
      </c>
      <c r="Q62" s="18"/>
      <c r="R62" s="20">
        <f>D62+E62+F62-G62+H62+I62+J62+K62-L62+M62+N62+O62+P62-Q62</f>
        <v>60.5</v>
      </c>
    </row>
    <row r="63" spans="1:18" s="33" customFormat="1" ht="30" customHeight="1">
      <c r="A63" s="19">
        <v>40</v>
      </c>
      <c r="B63" s="31" t="s">
        <v>74</v>
      </c>
      <c r="C63" s="31" t="s">
        <v>23</v>
      </c>
      <c r="D63" s="18" t="s">
        <v>103</v>
      </c>
      <c r="E63" s="18" t="s">
        <v>103</v>
      </c>
      <c r="F63" s="18" t="s">
        <v>103</v>
      </c>
      <c r="G63" s="18" t="s">
        <v>103</v>
      </c>
      <c r="H63" s="18" t="s">
        <v>103</v>
      </c>
      <c r="I63" s="18" t="s">
        <v>103</v>
      </c>
      <c r="J63" s="18" t="s">
        <v>103</v>
      </c>
      <c r="K63" s="18" t="s">
        <v>103</v>
      </c>
      <c r="L63" s="18" t="s">
        <v>103</v>
      </c>
      <c r="M63" s="18" t="s">
        <v>103</v>
      </c>
      <c r="N63" s="18" t="s">
        <v>103</v>
      </c>
      <c r="O63" s="18" t="s">
        <v>103</v>
      </c>
      <c r="P63" s="18" t="s">
        <v>103</v>
      </c>
      <c r="Q63" s="18" t="s">
        <v>103</v>
      </c>
      <c r="R63" s="20" t="s">
        <v>103</v>
      </c>
    </row>
    <row r="64" spans="1:18" s="33" customFormat="1" ht="31.5">
      <c r="A64" s="19">
        <v>41</v>
      </c>
      <c r="B64" s="31" t="s">
        <v>94</v>
      </c>
      <c r="C64" s="31" t="s">
        <v>25</v>
      </c>
      <c r="D64" s="18">
        <v>10</v>
      </c>
      <c r="E64" s="18">
        <v>9</v>
      </c>
      <c r="F64" s="18">
        <v>4</v>
      </c>
      <c r="G64" s="18"/>
      <c r="H64" s="18">
        <v>10</v>
      </c>
      <c r="I64" s="18">
        <v>10</v>
      </c>
      <c r="J64" s="18">
        <v>9</v>
      </c>
      <c r="K64" s="18">
        <v>9</v>
      </c>
      <c r="L64" s="18">
        <v>1</v>
      </c>
      <c r="M64" s="18">
        <v>9</v>
      </c>
      <c r="N64" s="18">
        <v>10</v>
      </c>
      <c r="O64" s="18">
        <v>8</v>
      </c>
      <c r="P64" s="18">
        <v>10</v>
      </c>
      <c r="Q64" s="18"/>
      <c r="R64" s="20">
        <f>D64+E64+F64-G64+H64+I64+J64+K64-L64+M64+N64+O64+P64-Q64</f>
        <v>97</v>
      </c>
    </row>
    <row r="65" spans="1:18" s="33" customFormat="1" ht="30" customHeight="1">
      <c r="A65" s="19">
        <v>42</v>
      </c>
      <c r="B65" s="31" t="s">
        <v>96</v>
      </c>
      <c r="C65" s="31" t="s">
        <v>58</v>
      </c>
      <c r="D65" s="18">
        <v>4</v>
      </c>
      <c r="E65" s="18">
        <v>3</v>
      </c>
      <c r="F65" s="18">
        <v>2</v>
      </c>
      <c r="G65" s="18">
        <v>0.5</v>
      </c>
      <c r="H65" s="18">
        <v>9</v>
      </c>
      <c r="I65" s="18">
        <v>5</v>
      </c>
      <c r="J65" s="18">
        <v>5</v>
      </c>
      <c r="K65" s="18">
        <v>2</v>
      </c>
      <c r="L65" s="18">
        <v>1.5</v>
      </c>
      <c r="M65" s="18">
        <v>2</v>
      </c>
      <c r="N65" s="18">
        <v>0</v>
      </c>
      <c r="O65" s="18">
        <v>2</v>
      </c>
      <c r="P65" s="18">
        <v>3</v>
      </c>
      <c r="Q65" s="18"/>
      <c r="R65" s="20">
        <f>D65+E65+F65-G65+H65+I65+J65+K65-L65+M65+N65+O65+P65-Q65</f>
        <v>35</v>
      </c>
    </row>
    <row r="66" spans="1:18" s="33" customFormat="1" ht="31.5">
      <c r="A66" s="19">
        <v>43</v>
      </c>
      <c r="B66" s="31" t="s">
        <v>68</v>
      </c>
      <c r="C66" s="31" t="s">
        <v>48</v>
      </c>
      <c r="D66" s="18">
        <v>8</v>
      </c>
      <c r="E66" s="18">
        <v>8</v>
      </c>
      <c r="F66" s="18">
        <v>4</v>
      </c>
      <c r="G66" s="18"/>
      <c r="H66" s="18">
        <v>8</v>
      </c>
      <c r="I66" s="18">
        <v>8</v>
      </c>
      <c r="J66" s="18">
        <v>7</v>
      </c>
      <c r="K66" s="18">
        <v>7</v>
      </c>
      <c r="L66" s="18">
        <v>1.5</v>
      </c>
      <c r="M66" s="18">
        <v>9</v>
      </c>
      <c r="N66" s="18">
        <v>10</v>
      </c>
      <c r="O66" s="18">
        <v>7</v>
      </c>
      <c r="P66" s="18">
        <v>10</v>
      </c>
      <c r="Q66" s="18">
        <v>1</v>
      </c>
      <c r="R66" s="20">
        <f>D66+E66+F66-G66+H66+I66+J66+K66-L66+M66+N66+O66+P66-Q66</f>
        <v>83.5</v>
      </c>
    </row>
    <row r="67" s="23" customFormat="1" ht="23.25" customHeight="1"/>
    <row r="68" spans="1:8" s="25" customFormat="1" ht="19.5" customHeight="1">
      <c r="A68" s="24" t="s">
        <v>16</v>
      </c>
      <c r="B68" s="24"/>
      <c r="D68" s="24" t="s">
        <v>17</v>
      </c>
      <c r="E68" s="24"/>
      <c r="F68" s="24" t="s">
        <v>26</v>
      </c>
      <c r="H68" s="24"/>
    </row>
    <row r="69" spans="1:8" s="23" customFormat="1" ht="19.5" customHeight="1">
      <c r="A69" s="24" t="s">
        <v>18</v>
      </c>
      <c r="B69" s="24"/>
      <c r="D69" s="24" t="s">
        <v>19</v>
      </c>
      <c r="E69" s="24"/>
      <c r="F69" s="24" t="s">
        <v>26</v>
      </c>
      <c r="H69" s="24"/>
    </row>
    <row r="70" spans="4:8" s="23" customFormat="1" ht="19.5" customHeight="1">
      <c r="D70" s="24" t="s">
        <v>20</v>
      </c>
      <c r="E70" s="24"/>
      <c r="F70" s="24" t="s">
        <v>26</v>
      </c>
      <c r="H70" s="24"/>
    </row>
    <row r="71" spans="4:6" s="23" customFormat="1" ht="19.5" customHeight="1">
      <c r="D71" s="24" t="s">
        <v>21</v>
      </c>
      <c r="E71" s="24"/>
      <c r="F71" s="24" t="s">
        <v>26</v>
      </c>
    </row>
    <row r="72" spans="4:6" s="23" customFormat="1" ht="19.5" customHeight="1">
      <c r="D72" s="24" t="s">
        <v>22</v>
      </c>
      <c r="E72" s="24"/>
      <c r="F72" s="24" t="s">
        <v>26</v>
      </c>
    </row>
    <row r="73" spans="4:6" s="23" customFormat="1" ht="19.5" customHeight="1">
      <c r="D73" s="24" t="s">
        <v>23</v>
      </c>
      <c r="E73" s="24"/>
      <c r="F73" s="24" t="s">
        <v>26</v>
      </c>
    </row>
    <row r="74" spans="1:6" s="23" customFormat="1" ht="19.5" customHeight="1">
      <c r="A74" s="24" t="s">
        <v>24</v>
      </c>
      <c r="B74" s="24"/>
      <c r="C74" s="24"/>
      <c r="D74" s="24" t="s">
        <v>90</v>
      </c>
      <c r="E74" s="24"/>
      <c r="F74" s="24" t="s">
        <v>26</v>
      </c>
    </row>
    <row r="75" s="23" customFormat="1" ht="15.75">
      <c r="A75" s="26"/>
    </row>
  </sheetData>
  <sheetProtection/>
  <autoFilter ref="A21:R21">
    <sortState ref="A22:R75">
      <sortCondition sortBy="value" ref="B22:B75"/>
    </sortState>
  </autoFilter>
  <mergeCells count="30">
    <mergeCell ref="M17:Q17"/>
    <mergeCell ref="D17:G17"/>
    <mergeCell ref="G18:G20"/>
    <mergeCell ref="H17:L17"/>
    <mergeCell ref="L18:L20"/>
    <mergeCell ref="Q18:Q20"/>
    <mergeCell ref="O18:O20"/>
    <mergeCell ref="D18:E18"/>
    <mergeCell ref="D19:D20"/>
    <mergeCell ref="E19:E20"/>
    <mergeCell ref="R17:R20"/>
    <mergeCell ref="F18:F20"/>
    <mergeCell ref="J18:J20"/>
    <mergeCell ref="B16:B20"/>
    <mergeCell ref="H18:H20"/>
    <mergeCell ref="I18:I20"/>
    <mergeCell ref="M18:M20"/>
    <mergeCell ref="N18:N20"/>
    <mergeCell ref="P18:P20"/>
    <mergeCell ref="K18:K20"/>
    <mergeCell ref="D34:R34"/>
    <mergeCell ref="D59:R59"/>
    <mergeCell ref="D51:R51"/>
    <mergeCell ref="A9:R9"/>
    <mergeCell ref="A10:R10"/>
    <mergeCell ref="A11:R11"/>
    <mergeCell ref="A12:R12"/>
    <mergeCell ref="A16:A20"/>
    <mergeCell ref="C16:C20"/>
    <mergeCell ref="D16:R16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78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SheetLayoutView="100" zoomScalePageLayoutView="0" workbookViewId="0" topLeftCell="A47">
      <selection activeCell="I42" sqref="I42"/>
    </sheetView>
  </sheetViews>
  <sheetFormatPr defaultColWidth="9.140625" defaultRowHeight="15"/>
  <cols>
    <col min="1" max="1" width="5.57421875" style="0" customWidth="1"/>
    <col min="2" max="2" width="17.57421875" style="0" customWidth="1"/>
    <col min="3" max="3" width="17.140625" style="0" customWidth="1"/>
    <col min="6" max="6" width="9.8515625" style="0" customWidth="1"/>
    <col min="8" max="8" width="10.421875" style="0" customWidth="1"/>
    <col min="12" max="12" width="11.8515625" style="0" customWidth="1"/>
    <col min="14" max="14" width="11.421875" style="0" customWidth="1"/>
    <col min="15" max="15" width="11.00390625" style="0" customWidth="1"/>
    <col min="16" max="16" width="9.421875" style="0" customWidth="1"/>
    <col min="17" max="17" width="10.7109375" style="0" customWidth="1"/>
  </cols>
  <sheetData>
    <row r="1" ht="18.75">
      <c r="A1" s="1" t="s">
        <v>0</v>
      </c>
    </row>
    <row r="2" spans="1:17" ht="18.75">
      <c r="A2" s="1" t="s">
        <v>1</v>
      </c>
      <c r="M2" s="6"/>
      <c r="Q2" s="8" t="s">
        <v>0</v>
      </c>
    </row>
    <row r="3" spans="1:17" ht="18.75">
      <c r="A3" s="1"/>
      <c r="M3" s="6"/>
      <c r="Q3" s="8" t="s">
        <v>1</v>
      </c>
    </row>
    <row r="4" spans="1:17" ht="18.75">
      <c r="A4" s="1" t="s">
        <v>2</v>
      </c>
      <c r="Q4" s="8"/>
    </row>
    <row r="5" spans="1:17" ht="18.75">
      <c r="A5" s="1"/>
      <c r="M5" s="6"/>
      <c r="Q5" s="8" t="s">
        <v>2</v>
      </c>
    </row>
    <row r="6" spans="1:17" ht="18.75">
      <c r="A6" s="1" t="s">
        <v>3</v>
      </c>
      <c r="Q6" s="8"/>
    </row>
    <row r="7" spans="1:17" ht="18.75">
      <c r="A7" s="2"/>
      <c r="J7" s="6"/>
      <c r="M7" s="6"/>
      <c r="Q7" s="8" t="s">
        <v>3</v>
      </c>
    </row>
    <row r="8" ht="18.75">
      <c r="A8" s="2"/>
    </row>
    <row r="9" spans="1:19" ht="18.75">
      <c r="A9" s="54" t="s">
        <v>112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9"/>
      <c r="S9" s="9"/>
    </row>
    <row r="10" spans="1:19" ht="18.75">
      <c r="A10" s="54" t="s">
        <v>111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9"/>
      <c r="S10" s="9"/>
    </row>
    <row r="11" spans="1:19" ht="18.75">
      <c r="A11" s="54" t="s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9"/>
      <c r="S11" s="9"/>
    </row>
    <row r="12" spans="1:19" s="43" customFormat="1" ht="18.75">
      <c r="A12" s="73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42"/>
      <c r="S12" s="42"/>
    </row>
    <row r="13" spans="1:19" ht="18.75">
      <c r="A13" s="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.75" customHeight="1">
      <c r="A14" s="9" t="s">
        <v>59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P14" s="22"/>
      <c r="Q14" s="41" t="s">
        <v>60</v>
      </c>
      <c r="R14" s="22"/>
      <c r="S14" s="22"/>
    </row>
    <row r="15" ht="19.5" thickBot="1">
      <c r="A15" s="3"/>
    </row>
    <row r="16" spans="1:17" ht="16.5" thickBot="1">
      <c r="A16" s="57" t="s">
        <v>6</v>
      </c>
      <c r="B16" s="57" t="s">
        <v>7</v>
      </c>
      <c r="C16" s="57" t="s">
        <v>8</v>
      </c>
      <c r="D16" s="76" t="s">
        <v>9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1:17" ht="63.75" customHeight="1">
      <c r="A17" s="58"/>
      <c r="B17" s="58"/>
      <c r="C17" s="58"/>
      <c r="D17" s="74" t="s">
        <v>49</v>
      </c>
      <c r="E17" s="74" t="s">
        <v>42</v>
      </c>
      <c r="F17" s="74" t="s">
        <v>43</v>
      </c>
      <c r="G17" s="74" t="s">
        <v>42</v>
      </c>
      <c r="H17" s="74" t="s">
        <v>113</v>
      </c>
      <c r="I17" s="74" t="s">
        <v>42</v>
      </c>
      <c r="J17" s="74" t="s">
        <v>44</v>
      </c>
      <c r="K17" s="74" t="s">
        <v>42</v>
      </c>
      <c r="L17" s="74" t="s">
        <v>45</v>
      </c>
      <c r="M17" s="74" t="s">
        <v>42</v>
      </c>
      <c r="N17" s="74" t="s">
        <v>46</v>
      </c>
      <c r="O17" s="74" t="s">
        <v>42</v>
      </c>
      <c r="P17" s="74" t="s">
        <v>41</v>
      </c>
      <c r="Q17" s="57" t="s">
        <v>47</v>
      </c>
    </row>
    <row r="18" spans="1:17" ht="15.75" thickBot="1">
      <c r="A18" s="58"/>
      <c r="B18" s="58"/>
      <c r="C18" s="5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9"/>
    </row>
    <row r="19" spans="1:17" s="27" customFormat="1" ht="14.25" thickBot="1" thickTop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</row>
    <row r="20" spans="1:17" s="33" customFormat="1" ht="30" customHeight="1" thickTop="1">
      <c r="A20" s="19">
        <v>1</v>
      </c>
      <c r="B20" s="31" t="s">
        <v>76</v>
      </c>
      <c r="C20" s="31" t="s">
        <v>57</v>
      </c>
      <c r="D20" s="19">
        <v>5.07</v>
      </c>
      <c r="E20" s="19">
        <v>0</v>
      </c>
      <c r="F20" s="19">
        <v>120</v>
      </c>
      <c r="G20" s="19">
        <v>4</v>
      </c>
      <c r="H20" s="19">
        <v>30</v>
      </c>
      <c r="I20" s="19">
        <v>10</v>
      </c>
      <c r="J20" s="19">
        <v>13</v>
      </c>
      <c r="K20" s="19">
        <v>6</v>
      </c>
      <c r="L20" s="19">
        <v>18</v>
      </c>
      <c r="M20" s="19">
        <v>10</v>
      </c>
      <c r="N20" s="19">
        <v>55</v>
      </c>
      <c r="O20" s="19">
        <v>9.5</v>
      </c>
      <c r="P20" s="19"/>
      <c r="Q20" s="20">
        <f aca="true" t="shared" si="0" ref="Q20:Q27">E20+G20+I20+K20+M20-P20+O20</f>
        <v>39.5</v>
      </c>
    </row>
    <row r="21" spans="1:17" s="33" customFormat="1" ht="30" customHeight="1">
      <c r="A21" s="19">
        <v>2</v>
      </c>
      <c r="B21" s="31" t="s">
        <v>66</v>
      </c>
      <c r="C21" s="31" t="s">
        <v>48</v>
      </c>
      <c r="D21" s="18">
        <v>4.62</v>
      </c>
      <c r="E21" s="18">
        <v>0</v>
      </c>
      <c r="F21" s="18">
        <v>143</v>
      </c>
      <c r="G21" s="18">
        <v>6.5</v>
      </c>
      <c r="H21" s="18">
        <v>50</v>
      </c>
      <c r="I21" s="18">
        <v>10</v>
      </c>
      <c r="J21" s="18">
        <v>17.52</v>
      </c>
      <c r="K21" s="18">
        <v>7</v>
      </c>
      <c r="L21" s="18">
        <v>44</v>
      </c>
      <c r="M21" s="18">
        <v>10</v>
      </c>
      <c r="N21" s="18">
        <v>44</v>
      </c>
      <c r="O21" s="18">
        <v>8.5</v>
      </c>
      <c r="P21" s="18"/>
      <c r="Q21" s="20">
        <f t="shared" si="0"/>
        <v>42</v>
      </c>
    </row>
    <row r="22" spans="1:17" s="33" customFormat="1" ht="31.5">
      <c r="A22" s="19">
        <v>3</v>
      </c>
      <c r="B22" s="31" t="s">
        <v>99</v>
      </c>
      <c r="C22" s="31" t="s">
        <v>58</v>
      </c>
      <c r="D22" s="18">
        <v>4.29</v>
      </c>
      <c r="E22" s="18">
        <v>4.5</v>
      </c>
      <c r="F22" s="18">
        <v>123</v>
      </c>
      <c r="G22" s="18">
        <v>4.5</v>
      </c>
      <c r="H22" s="18">
        <v>20</v>
      </c>
      <c r="I22" s="18">
        <v>10</v>
      </c>
      <c r="J22" s="18">
        <v>16</v>
      </c>
      <c r="K22" s="18">
        <v>6.5</v>
      </c>
      <c r="L22" s="18">
        <v>19</v>
      </c>
      <c r="M22" s="18">
        <v>10</v>
      </c>
      <c r="N22" s="18">
        <v>44</v>
      </c>
      <c r="O22" s="18">
        <v>8.5</v>
      </c>
      <c r="P22" s="18">
        <v>0.5</v>
      </c>
      <c r="Q22" s="20">
        <f t="shared" si="0"/>
        <v>43.5</v>
      </c>
    </row>
    <row r="23" spans="1:17" s="33" customFormat="1" ht="31.5">
      <c r="A23" s="19">
        <v>4</v>
      </c>
      <c r="B23" s="31" t="s">
        <v>61</v>
      </c>
      <c r="C23" s="31" t="s">
        <v>56</v>
      </c>
      <c r="D23" s="18">
        <v>4.85</v>
      </c>
      <c r="E23" s="18">
        <v>0</v>
      </c>
      <c r="F23" s="18">
        <v>150</v>
      </c>
      <c r="G23" s="18">
        <v>7</v>
      </c>
      <c r="H23" s="18">
        <v>20</v>
      </c>
      <c r="I23" s="18">
        <v>10</v>
      </c>
      <c r="J23" s="18">
        <v>11.85</v>
      </c>
      <c r="K23" s="18">
        <v>5.5</v>
      </c>
      <c r="L23" s="18">
        <v>20</v>
      </c>
      <c r="M23" s="18">
        <v>10</v>
      </c>
      <c r="N23" s="18">
        <v>43</v>
      </c>
      <c r="O23" s="18">
        <v>8.5</v>
      </c>
      <c r="P23" s="18"/>
      <c r="Q23" s="20">
        <f t="shared" si="0"/>
        <v>41</v>
      </c>
    </row>
    <row r="24" spans="1:17" s="33" customFormat="1" ht="31.5">
      <c r="A24" s="19">
        <v>5</v>
      </c>
      <c r="B24" s="31" t="s">
        <v>93</v>
      </c>
      <c r="C24" s="31" t="s">
        <v>25</v>
      </c>
      <c r="D24" s="18">
        <v>4.29</v>
      </c>
      <c r="E24" s="18">
        <v>4.5</v>
      </c>
      <c r="F24" s="18">
        <v>157</v>
      </c>
      <c r="G24" s="18">
        <v>8</v>
      </c>
      <c r="H24" s="18">
        <v>23</v>
      </c>
      <c r="I24" s="18">
        <v>10</v>
      </c>
      <c r="J24" s="18">
        <v>28</v>
      </c>
      <c r="K24" s="18">
        <v>9.5</v>
      </c>
      <c r="L24" s="18">
        <v>18</v>
      </c>
      <c r="M24" s="18">
        <v>10</v>
      </c>
      <c r="N24" s="18">
        <v>40</v>
      </c>
      <c r="O24" s="18">
        <v>8</v>
      </c>
      <c r="P24" s="18"/>
      <c r="Q24" s="20">
        <f t="shared" si="0"/>
        <v>50</v>
      </c>
    </row>
    <row r="25" spans="1:17" s="33" customFormat="1" ht="31.5">
      <c r="A25" s="19">
        <v>6</v>
      </c>
      <c r="B25" s="31" t="s">
        <v>91</v>
      </c>
      <c r="C25" s="31" t="s">
        <v>56</v>
      </c>
      <c r="D25" s="18">
        <v>4.43</v>
      </c>
      <c r="E25" s="18">
        <v>4</v>
      </c>
      <c r="F25" s="18">
        <v>133</v>
      </c>
      <c r="G25" s="18">
        <v>5.5</v>
      </c>
      <c r="H25" s="18">
        <v>31</v>
      </c>
      <c r="I25" s="18">
        <v>10</v>
      </c>
      <c r="J25" s="18">
        <v>7</v>
      </c>
      <c r="K25" s="18">
        <v>4.5</v>
      </c>
      <c r="L25" s="18">
        <v>17</v>
      </c>
      <c r="M25" s="18">
        <v>10</v>
      </c>
      <c r="N25" s="18">
        <v>38</v>
      </c>
      <c r="O25" s="18">
        <v>8</v>
      </c>
      <c r="P25" s="18">
        <v>0.5</v>
      </c>
      <c r="Q25" s="20">
        <f t="shared" si="0"/>
        <v>41.5</v>
      </c>
    </row>
    <row r="26" spans="1:17" s="33" customFormat="1" ht="30" customHeight="1">
      <c r="A26" s="19">
        <v>7</v>
      </c>
      <c r="B26" s="31" t="s">
        <v>77</v>
      </c>
      <c r="C26" s="31" t="s">
        <v>57</v>
      </c>
      <c r="D26" s="18">
        <v>4.92</v>
      </c>
      <c r="E26" s="18">
        <v>0</v>
      </c>
      <c r="F26" s="18">
        <v>124</v>
      </c>
      <c r="G26" s="18">
        <v>4.5</v>
      </c>
      <c r="H26" s="18">
        <v>22</v>
      </c>
      <c r="I26" s="18">
        <v>10</v>
      </c>
      <c r="J26" s="18">
        <v>7</v>
      </c>
      <c r="K26" s="18">
        <v>4.5</v>
      </c>
      <c r="L26" s="18">
        <v>11</v>
      </c>
      <c r="M26" s="18">
        <v>8.5</v>
      </c>
      <c r="N26" s="18">
        <v>50</v>
      </c>
      <c r="O26" s="18">
        <v>9</v>
      </c>
      <c r="P26" s="18"/>
      <c r="Q26" s="20">
        <f t="shared" si="0"/>
        <v>36.5</v>
      </c>
    </row>
    <row r="27" spans="1:17" s="33" customFormat="1" ht="30" customHeight="1">
      <c r="A27" s="19">
        <v>8</v>
      </c>
      <c r="B27" s="31" t="s">
        <v>80</v>
      </c>
      <c r="C27" s="31" t="s">
        <v>57</v>
      </c>
      <c r="D27" s="18">
        <v>4.2</v>
      </c>
      <c r="E27" s="18">
        <v>5</v>
      </c>
      <c r="F27" s="18">
        <v>151</v>
      </c>
      <c r="G27" s="18">
        <v>7</v>
      </c>
      <c r="H27" s="18">
        <v>20</v>
      </c>
      <c r="I27" s="18">
        <v>10</v>
      </c>
      <c r="J27" s="18">
        <v>24</v>
      </c>
      <c r="K27" s="18">
        <v>8.5</v>
      </c>
      <c r="L27" s="18">
        <v>17</v>
      </c>
      <c r="M27" s="18">
        <v>10</v>
      </c>
      <c r="N27" s="18">
        <v>55</v>
      </c>
      <c r="O27" s="18">
        <v>9.5</v>
      </c>
      <c r="P27" s="18"/>
      <c r="Q27" s="20">
        <f t="shared" si="0"/>
        <v>50</v>
      </c>
    </row>
    <row r="28" spans="1:17" s="33" customFormat="1" ht="30" customHeight="1" thickBot="1">
      <c r="A28" s="19">
        <v>9</v>
      </c>
      <c r="B28" s="31" t="s">
        <v>72</v>
      </c>
      <c r="C28" s="31" t="s">
        <v>58</v>
      </c>
      <c r="D28" s="18">
        <v>4.2</v>
      </c>
      <c r="E28" s="18">
        <v>5</v>
      </c>
      <c r="F28" s="18">
        <v>167</v>
      </c>
      <c r="G28" s="18">
        <v>8.5</v>
      </c>
      <c r="H28" s="18">
        <v>23</v>
      </c>
      <c r="I28" s="18">
        <v>10</v>
      </c>
      <c r="J28" s="18">
        <v>9</v>
      </c>
      <c r="K28" s="18">
        <v>5</v>
      </c>
      <c r="L28" s="18">
        <v>30</v>
      </c>
      <c r="M28" s="18">
        <v>10</v>
      </c>
      <c r="N28" s="18">
        <v>45</v>
      </c>
      <c r="O28" s="18">
        <v>8.5</v>
      </c>
      <c r="P28" s="18"/>
      <c r="Q28" s="20">
        <f aca="true" t="shared" si="1" ref="Q28:Q44">E28+G28+I28+K28+M28-P28+O28</f>
        <v>47</v>
      </c>
    </row>
    <row r="29" spans="1:17" s="27" customFormat="1" ht="14.25" thickBot="1" thickTop="1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8</v>
      </c>
      <c r="I29" s="17">
        <v>9</v>
      </c>
      <c r="J29" s="17">
        <v>10</v>
      </c>
      <c r="K29" s="17">
        <v>11</v>
      </c>
      <c r="L29" s="17">
        <v>12</v>
      </c>
      <c r="M29" s="17">
        <v>13</v>
      </c>
      <c r="N29" s="17">
        <v>14</v>
      </c>
      <c r="O29" s="17">
        <v>15</v>
      </c>
      <c r="P29" s="17">
        <v>16</v>
      </c>
      <c r="Q29" s="17">
        <v>17</v>
      </c>
    </row>
    <row r="30" spans="1:17" s="33" customFormat="1" ht="32.25" thickTop="1">
      <c r="A30" s="19">
        <v>10</v>
      </c>
      <c r="B30" s="31" t="s">
        <v>62</v>
      </c>
      <c r="C30" s="31" t="s">
        <v>56</v>
      </c>
      <c r="D30" s="18">
        <v>5.08</v>
      </c>
      <c r="E30" s="18">
        <v>0</v>
      </c>
      <c r="F30" s="18">
        <v>150</v>
      </c>
      <c r="G30" s="18">
        <v>7</v>
      </c>
      <c r="H30" s="18">
        <v>20</v>
      </c>
      <c r="I30" s="18">
        <v>10</v>
      </c>
      <c r="J30" s="18">
        <v>9.25</v>
      </c>
      <c r="K30" s="18">
        <v>5</v>
      </c>
      <c r="L30" s="18">
        <v>20</v>
      </c>
      <c r="M30" s="18">
        <v>10</v>
      </c>
      <c r="N30" s="18">
        <v>33</v>
      </c>
      <c r="O30" s="18">
        <v>7.5</v>
      </c>
      <c r="P30" s="18"/>
      <c r="Q30" s="20">
        <f t="shared" si="1"/>
        <v>39.5</v>
      </c>
    </row>
    <row r="31" spans="1:17" s="33" customFormat="1" ht="31.5">
      <c r="A31" s="19">
        <v>11</v>
      </c>
      <c r="B31" s="31" t="s">
        <v>102</v>
      </c>
      <c r="C31" s="31" t="s">
        <v>23</v>
      </c>
      <c r="D31" s="18">
        <v>4.84</v>
      </c>
      <c r="E31" s="18">
        <v>0</v>
      </c>
      <c r="F31" s="18">
        <v>4</v>
      </c>
      <c r="G31" s="18">
        <v>8.5</v>
      </c>
      <c r="H31" s="18">
        <v>23</v>
      </c>
      <c r="I31" s="18">
        <v>10</v>
      </c>
      <c r="J31" s="18">
        <v>5</v>
      </c>
      <c r="K31" s="18">
        <v>4</v>
      </c>
      <c r="L31" s="18">
        <v>15</v>
      </c>
      <c r="M31" s="18">
        <v>10</v>
      </c>
      <c r="N31" s="30">
        <v>47</v>
      </c>
      <c r="O31" s="30">
        <v>8.5</v>
      </c>
      <c r="P31" s="18"/>
      <c r="Q31" s="20">
        <f t="shared" si="1"/>
        <v>41</v>
      </c>
    </row>
    <row r="32" spans="1:17" s="33" customFormat="1" ht="31.5">
      <c r="A32" s="19">
        <v>12</v>
      </c>
      <c r="B32" s="31" t="s">
        <v>63</v>
      </c>
      <c r="C32" s="31" t="s">
        <v>56</v>
      </c>
      <c r="D32" s="51" t="s">
        <v>115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s="33" customFormat="1" ht="30" customHeight="1">
      <c r="A33" s="19">
        <v>13</v>
      </c>
      <c r="B33" s="31" t="s">
        <v>97</v>
      </c>
      <c r="C33" s="31" t="s">
        <v>58</v>
      </c>
      <c r="D33" s="18">
        <v>4.45</v>
      </c>
      <c r="E33" s="18">
        <v>3.5</v>
      </c>
      <c r="F33" s="18">
        <v>119</v>
      </c>
      <c r="G33" s="18">
        <v>4</v>
      </c>
      <c r="H33" s="18">
        <v>24</v>
      </c>
      <c r="I33" s="18">
        <v>10</v>
      </c>
      <c r="J33" s="18">
        <v>14</v>
      </c>
      <c r="K33" s="18">
        <v>6</v>
      </c>
      <c r="L33" s="18">
        <v>15</v>
      </c>
      <c r="M33" s="18">
        <v>10</v>
      </c>
      <c r="N33" s="18">
        <v>39</v>
      </c>
      <c r="O33" s="18">
        <v>8</v>
      </c>
      <c r="P33" s="18"/>
      <c r="Q33" s="20">
        <f t="shared" si="1"/>
        <v>41.5</v>
      </c>
    </row>
    <row r="34" spans="1:17" s="33" customFormat="1" ht="30" customHeight="1">
      <c r="A34" s="19">
        <v>14</v>
      </c>
      <c r="B34" s="31" t="s">
        <v>75</v>
      </c>
      <c r="C34" s="31" t="s">
        <v>23</v>
      </c>
      <c r="D34" s="18">
        <v>4.6</v>
      </c>
      <c r="E34" s="18">
        <v>0</v>
      </c>
      <c r="F34" s="18">
        <v>105</v>
      </c>
      <c r="G34" s="18">
        <v>0</v>
      </c>
      <c r="H34" s="18">
        <v>10</v>
      </c>
      <c r="I34" s="18">
        <v>5</v>
      </c>
      <c r="J34" s="18">
        <v>8</v>
      </c>
      <c r="K34" s="18">
        <v>4.5</v>
      </c>
      <c r="L34" s="18">
        <v>9</v>
      </c>
      <c r="M34" s="18">
        <v>7.5</v>
      </c>
      <c r="N34" s="18">
        <v>32</v>
      </c>
      <c r="O34" s="18">
        <v>7.5</v>
      </c>
      <c r="P34" s="18"/>
      <c r="Q34" s="20">
        <f t="shared" si="1"/>
        <v>24.5</v>
      </c>
    </row>
    <row r="35" spans="1:17" s="33" customFormat="1" ht="30" customHeight="1">
      <c r="A35" s="19">
        <v>15</v>
      </c>
      <c r="B35" s="31" t="s">
        <v>78</v>
      </c>
      <c r="C35" s="31" t="s">
        <v>57</v>
      </c>
      <c r="D35" s="18">
        <v>3.8</v>
      </c>
      <c r="E35" s="18">
        <v>7</v>
      </c>
      <c r="F35" s="18">
        <v>137</v>
      </c>
      <c r="G35" s="18">
        <v>5.5</v>
      </c>
      <c r="H35" s="18">
        <v>18</v>
      </c>
      <c r="I35" s="18">
        <v>9</v>
      </c>
      <c r="J35" s="18">
        <v>16</v>
      </c>
      <c r="K35" s="18">
        <v>6.5</v>
      </c>
      <c r="L35" s="18">
        <v>11</v>
      </c>
      <c r="M35" s="18">
        <v>8.5</v>
      </c>
      <c r="N35" s="18">
        <v>47</v>
      </c>
      <c r="O35" s="18">
        <v>8.5</v>
      </c>
      <c r="P35" s="18"/>
      <c r="Q35" s="20">
        <f t="shared" si="1"/>
        <v>45</v>
      </c>
    </row>
    <row r="36" spans="1:17" s="33" customFormat="1" ht="31.5">
      <c r="A36" s="19">
        <v>16</v>
      </c>
      <c r="B36" s="31" t="s">
        <v>87</v>
      </c>
      <c r="C36" s="31" t="s">
        <v>90</v>
      </c>
      <c r="D36" s="18">
        <v>3.9</v>
      </c>
      <c r="E36" s="18">
        <v>6.5</v>
      </c>
      <c r="F36" s="18">
        <v>140</v>
      </c>
      <c r="G36" s="18">
        <v>6</v>
      </c>
      <c r="H36" s="18">
        <v>17</v>
      </c>
      <c r="I36" s="18">
        <v>8.5</v>
      </c>
      <c r="J36" s="18">
        <v>11</v>
      </c>
      <c r="K36" s="18">
        <v>5.5</v>
      </c>
      <c r="L36" s="18">
        <v>14</v>
      </c>
      <c r="M36" s="18">
        <v>10</v>
      </c>
      <c r="N36" s="18">
        <v>40</v>
      </c>
      <c r="O36" s="18">
        <v>8</v>
      </c>
      <c r="P36" s="18"/>
      <c r="Q36" s="20">
        <f t="shared" si="1"/>
        <v>44.5</v>
      </c>
    </row>
    <row r="37" spans="1:17" s="33" customFormat="1" ht="31.5">
      <c r="A37" s="19">
        <v>17</v>
      </c>
      <c r="B37" s="31" t="s">
        <v>98</v>
      </c>
      <c r="C37" s="31" t="s">
        <v>58</v>
      </c>
      <c r="D37" s="18">
        <v>4.45</v>
      </c>
      <c r="E37" s="18">
        <v>3.5</v>
      </c>
      <c r="F37" s="18">
        <v>140</v>
      </c>
      <c r="G37" s="18">
        <v>6</v>
      </c>
      <c r="H37" s="18">
        <v>20</v>
      </c>
      <c r="I37" s="18">
        <v>10</v>
      </c>
      <c r="J37" s="18">
        <v>18</v>
      </c>
      <c r="K37" s="18">
        <v>7</v>
      </c>
      <c r="L37" s="18">
        <v>14</v>
      </c>
      <c r="M37" s="18">
        <v>10</v>
      </c>
      <c r="N37" s="18">
        <v>43</v>
      </c>
      <c r="O37" s="18">
        <v>8.5</v>
      </c>
      <c r="P37" s="18">
        <v>0.5</v>
      </c>
      <c r="Q37" s="20">
        <f t="shared" si="1"/>
        <v>44.5</v>
      </c>
    </row>
    <row r="38" spans="1:17" s="33" customFormat="1" ht="31.5">
      <c r="A38" s="19">
        <v>18</v>
      </c>
      <c r="B38" s="31" t="s">
        <v>64</v>
      </c>
      <c r="C38" s="31" t="s">
        <v>56</v>
      </c>
      <c r="D38" s="18">
        <v>4.21</v>
      </c>
      <c r="E38" s="18">
        <v>5</v>
      </c>
      <c r="F38" s="18">
        <v>127</v>
      </c>
      <c r="G38" s="18">
        <v>4.5</v>
      </c>
      <c r="H38" s="18">
        <v>24</v>
      </c>
      <c r="I38" s="18">
        <v>10</v>
      </c>
      <c r="J38" s="18">
        <v>10.51</v>
      </c>
      <c r="K38" s="18">
        <v>5</v>
      </c>
      <c r="L38" s="18">
        <v>14</v>
      </c>
      <c r="M38" s="18">
        <v>10</v>
      </c>
      <c r="N38" s="18">
        <v>50</v>
      </c>
      <c r="O38" s="18">
        <v>9</v>
      </c>
      <c r="P38" s="18"/>
      <c r="Q38" s="20">
        <f t="shared" si="1"/>
        <v>43.5</v>
      </c>
    </row>
    <row r="39" spans="1:17" s="33" customFormat="1" ht="31.5">
      <c r="A39" s="19">
        <v>19</v>
      </c>
      <c r="B39" s="31" t="s">
        <v>70</v>
      </c>
      <c r="C39" s="31" t="s">
        <v>58</v>
      </c>
      <c r="D39" s="18">
        <v>4.1</v>
      </c>
      <c r="E39" s="18">
        <v>5.5</v>
      </c>
      <c r="F39" s="18">
        <v>142</v>
      </c>
      <c r="G39" s="18">
        <v>6</v>
      </c>
      <c r="H39" s="18">
        <v>20</v>
      </c>
      <c r="I39" s="18">
        <v>10</v>
      </c>
      <c r="J39" s="18">
        <v>18</v>
      </c>
      <c r="K39" s="18">
        <v>7</v>
      </c>
      <c r="L39" s="18">
        <v>14</v>
      </c>
      <c r="M39" s="18">
        <v>10</v>
      </c>
      <c r="N39" s="18">
        <v>45</v>
      </c>
      <c r="O39" s="18">
        <v>8.5</v>
      </c>
      <c r="P39" s="18">
        <v>0.5</v>
      </c>
      <c r="Q39" s="20">
        <f t="shared" si="1"/>
        <v>46.5</v>
      </c>
    </row>
    <row r="40" spans="1:17" s="33" customFormat="1" ht="30" customHeight="1">
      <c r="A40" s="19">
        <v>20</v>
      </c>
      <c r="B40" s="31" t="s">
        <v>92</v>
      </c>
      <c r="C40" s="31" t="s">
        <v>56</v>
      </c>
      <c r="D40" s="18">
        <v>4.37</v>
      </c>
      <c r="E40" s="18">
        <v>4</v>
      </c>
      <c r="F40" s="18">
        <v>137</v>
      </c>
      <c r="G40" s="18">
        <v>5.5</v>
      </c>
      <c r="H40" s="18">
        <v>41</v>
      </c>
      <c r="I40" s="18">
        <v>10</v>
      </c>
      <c r="J40" s="18">
        <v>21</v>
      </c>
      <c r="K40" s="18">
        <v>8</v>
      </c>
      <c r="L40" s="18">
        <v>21</v>
      </c>
      <c r="M40" s="18">
        <v>10</v>
      </c>
      <c r="N40" s="18">
        <v>47</v>
      </c>
      <c r="O40" s="18">
        <v>8.5</v>
      </c>
      <c r="P40" s="18"/>
      <c r="Q40" s="20">
        <f t="shared" si="1"/>
        <v>46</v>
      </c>
    </row>
    <row r="41" spans="1:17" s="33" customFormat="1" ht="31.5">
      <c r="A41" s="19">
        <v>21</v>
      </c>
      <c r="B41" s="31" t="s">
        <v>67</v>
      </c>
      <c r="C41" s="31" t="s">
        <v>48</v>
      </c>
      <c r="D41" s="18">
        <v>4.21</v>
      </c>
      <c r="E41" s="18">
        <v>5</v>
      </c>
      <c r="F41" s="18">
        <v>127</v>
      </c>
      <c r="G41" s="18">
        <v>4.5</v>
      </c>
      <c r="H41" s="18">
        <v>24</v>
      </c>
      <c r="I41" s="18">
        <v>10</v>
      </c>
      <c r="J41" s="18">
        <v>10.51</v>
      </c>
      <c r="K41" s="18">
        <v>5</v>
      </c>
      <c r="L41" s="18">
        <v>14</v>
      </c>
      <c r="M41" s="18">
        <v>10</v>
      </c>
      <c r="N41" s="18">
        <v>55</v>
      </c>
      <c r="O41" s="18">
        <v>9.5</v>
      </c>
      <c r="P41" s="18"/>
      <c r="Q41" s="20">
        <f t="shared" si="1"/>
        <v>44</v>
      </c>
    </row>
    <row r="42" spans="1:17" s="33" customFormat="1" ht="31.5">
      <c r="A42" s="19">
        <v>22</v>
      </c>
      <c r="B42" s="31" t="s">
        <v>81</v>
      </c>
      <c r="C42" s="31" t="s">
        <v>57</v>
      </c>
      <c r="D42" s="18">
        <v>4.1</v>
      </c>
      <c r="E42" s="18">
        <v>5.5</v>
      </c>
      <c r="F42" s="18">
        <v>132</v>
      </c>
      <c r="G42" s="18">
        <v>5</v>
      </c>
      <c r="H42" s="18">
        <v>19</v>
      </c>
      <c r="I42" s="18">
        <v>9.5</v>
      </c>
      <c r="J42" s="18">
        <v>8</v>
      </c>
      <c r="K42" s="18">
        <v>4.5</v>
      </c>
      <c r="L42" s="18">
        <v>18</v>
      </c>
      <c r="M42" s="18">
        <v>10</v>
      </c>
      <c r="N42" s="18">
        <v>42</v>
      </c>
      <c r="O42" s="18">
        <v>8</v>
      </c>
      <c r="P42" s="18"/>
      <c r="Q42" s="20">
        <f t="shared" si="1"/>
        <v>42.5</v>
      </c>
    </row>
    <row r="43" spans="1:17" s="33" customFormat="1" ht="31.5">
      <c r="A43" s="19">
        <v>23</v>
      </c>
      <c r="B43" s="31" t="s">
        <v>65</v>
      </c>
      <c r="C43" s="31" t="s">
        <v>56</v>
      </c>
      <c r="D43" s="18">
        <v>4.15</v>
      </c>
      <c r="E43" s="18">
        <v>5.5</v>
      </c>
      <c r="F43" s="18">
        <v>156</v>
      </c>
      <c r="G43" s="18">
        <v>7.5</v>
      </c>
      <c r="H43" s="18">
        <v>40</v>
      </c>
      <c r="I43" s="18">
        <v>10</v>
      </c>
      <c r="J43" s="18">
        <v>15.09</v>
      </c>
      <c r="K43" s="18">
        <v>6.5</v>
      </c>
      <c r="L43" s="18">
        <v>30</v>
      </c>
      <c r="M43" s="18">
        <v>10</v>
      </c>
      <c r="N43" s="18">
        <v>50</v>
      </c>
      <c r="O43" s="18">
        <v>9</v>
      </c>
      <c r="P43" s="18"/>
      <c r="Q43" s="20">
        <f t="shared" si="1"/>
        <v>48.5</v>
      </c>
    </row>
    <row r="44" spans="1:17" s="33" customFormat="1" ht="31.5">
      <c r="A44" s="19">
        <v>24</v>
      </c>
      <c r="B44" s="31" t="s">
        <v>95</v>
      </c>
      <c r="C44" s="31" t="s">
        <v>58</v>
      </c>
      <c r="D44" s="18">
        <v>4.07</v>
      </c>
      <c r="E44" s="18">
        <v>5.5</v>
      </c>
      <c r="F44" s="18">
        <v>141</v>
      </c>
      <c r="G44" s="18">
        <v>6</v>
      </c>
      <c r="H44" s="18">
        <v>31</v>
      </c>
      <c r="I44" s="18">
        <v>10</v>
      </c>
      <c r="J44" s="18">
        <v>18</v>
      </c>
      <c r="K44" s="18">
        <v>7</v>
      </c>
      <c r="L44" s="18">
        <v>24</v>
      </c>
      <c r="M44" s="18">
        <v>10</v>
      </c>
      <c r="N44" s="18">
        <v>45</v>
      </c>
      <c r="O44" s="18">
        <v>8.5</v>
      </c>
      <c r="P44" s="18"/>
      <c r="Q44" s="20">
        <f t="shared" si="1"/>
        <v>47</v>
      </c>
    </row>
    <row r="45" spans="1:17" s="33" customFormat="1" ht="30" customHeight="1">
      <c r="A45" s="19">
        <v>25</v>
      </c>
      <c r="B45" s="31" t="s">
        <v>100</v>
      </c>
      <c r="C45" s="31" t="s">
        <v>23</v>
      </c>
      <c r="D45" s="18">
        <v>4.58</v>
      </c>
      <c r="E45" s="18">
        <v>3.5</v>
      </c>
      <c r="F45" s="18">
        <v>135</v>
      </c>
      <c r="G45" s="18">
        <v>5.5</v>
      </c>
      <c r="H45" s="18">
        <v>32</v>
      </c>
      <c r="I45" s="18">
        <v>10</v>
      </c>
      <c r="J45" s="18">
        <v>3</v>
      </c>
      <c r="K45" s="18">
        <v>3.5</v>
      </c>
      <c r="L45" s="18">
        <v>20</v>
      </c>
      <c r="M45" s="18">
        <v>10</v>
      </c>
      <c r="N45" s="18" t="s">
        <v>103</v>
      </c>
      <c r="O45" s="18" t="s">
        <v>103</v>
      </c>
      <c r="P45" s="18">
        <v>0.5</v>
      </c>
      <c r="Q45" s="20">
        <f>E45+G45+I45+K45+M45-P45</f>
        <v>32</v>
      </c>
    </row>
    <row r="46" spans="1:17" s="33" customFormat="1" ht="31.5">
      <c r="A46" s="19">
        <v>26</v>
      </c>
      <c r="B46" s="31" t="s">
        <v>116</v>
      </c>
      <c r="C46" s="31" t="s">
        <v>90</v>
      </c>
      <c r="D46" s="18" t="s">
        <v>103</v>
      </c>
      <c r="E46" s="18" t="s">
        <v>103</v>
      </c>
      <c r="F46" s="18" t="s">
        <v>103</v>
      </c>
      <c r="G46" s="18" t="s">
        <v>103</v>
      </c>
      <c r="H46" s="18" t="s">
        <v>103</v>
      </c>
      <c r="I46" s="18" t="s">
        <v>103</v>
      </c>
      <c r="J46" s="18" t="s">
        <v>103</v>
      </c>
      <c r="K46" s="18" t="s">
        <v>103</v>
      </c>
      <c r="L46" s="18" t="s">
        <v>103</v>
      </c>
      <c r="M46" s="18" t="s">
        <v>103</v>
      </c>
      <c r="N46" s="18" t="s">
        <v>103</v>
      </c>
      <c r="O46" s="18" t="s">
        <v>103</v>
      </c>
      <c r="P46" s="18"/>
      <c r="Q46" s="21" t="s">
        <v>103</v>
      </c>
    </row>
    <row r="47" spans="1:17" s="33" customFormat="1" ht="31.5">
      <c r="A47" s="19">
        <v>27</v>
      </c>
      <c r="B47" s="31" t="s">
        <v>69</v>
      </c>
      <c r="C47" s="31" t="s">
        <v>48</v>
      </c>
      <c r="D47" s="18">
        <v>4.58</v>
      </c>
      <c r="E47" s="18">
        <v>3.5</v>
      </c>
      <c r="F47" s="18">
        <v>130</v>
      </c>
      <c r="G47" s="18">
        <v>5</v>
      </c>
      <c r="H47" s="18">
        <v>35</v>
      </c>
      <c r="I47" s="18">
        <v>10</v>
      </c>
      <c r="J47" s="18">
        <v>19.82</v>
      </c>
      <c r="K47" s="18">
        <v>7.5</v>
      </c>
      <c r="L47" s="18">
        <v>35</v>
      </c>
      <c r="M47" s="18">
        <v>10</v>
      </c>
      <c r="N47" s="18">
        <v>36</v>
      </c>
      <c r="O47" s="18">
        <v>7.5</v>
      </c>
      <c r="P47" s="18"/>
      <c r="Q47" s="20">
        <f>E47+G47+I47+K47+M47-P47+O47</f>
        <v>43.5</v>
      </c>
    </row>
    <row r="48" spans="1:17" s="33" customFormat="1" ht="31.5">
      <c r="A48" s="19">
        <v>28</v>
      </c>
      <c r="B48" s="31" t="s">
        <v>89</v>
      </c>
      <c r="C48" s="31" t="s">
        <v>90</v>
      </c>
      <c r="D48" s="18" t="s">
        <v>103</v>
      </c>
      <c r="E48" s="18" t="s">
        <v>103</v>
      </c>
      <c r="F48" s="18" t="s">
        <v>103</v>
      </c>
      <c r="G48" s="18" t="s">
        <v>103</v>
      </c>
      <c r="H48" s="18" t="s">
        <v>103</v>
      </c>
      <c r="I48" s="18" t="s">
        <v>103</v>
      </c>
      <c r="J48" s="18" t="s">
        <v>103</v>
      </c>
      <c r="K48" s="18" t="s">
        <v>103</v>
      </c>
      <c r="L48" s="18" t="s">
        <v>103</v>
      </c>
      <c r="M48" s="18" t="s">
        <v>103</v>
      </c>
      <c r="N48" s="18" t="s">
        <v>103</v>
      </c>
      <c r="O48" s="18" t="s">
        <v>103</v>
      </c>
      <c r="P48" s="18"/>
      <c r="Q48" s="21" t="s">
        <v>103</v>
      </c>
    </row>
    <row r="49" spans="1:17" s="33" customFormat="1" ht="31.5">
      <c r="A49" s="19">
        <v>29</v>
      </c>
      <c r="B49" s="31" t="s">
        <v>73</v>
      </c>
      <c r="C49" s="31" t="s">
        <v>23</v>
      </c>
      <c r="D49" s="51" t="s">
        <v>115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s="33" customFormat="1" ht="32.25" thickBot="1">
      <c r="A50" s="19">
        <v>30</v>
      </c>
      <c r="B50" s="31" t="s">
        <v>101</v>
      </c>
      <c r="C50" s="31" t="s">
        <v>23</v>
      </c>
      <c r="D50" s="18">
        <v>4.87</v>
      </c>
      <c r="E50" s="18">
        <v>0</v>
      </c>
      <c r="F50" s="18">
        <v>145</v>
      </c>
      <c r="G50" s="18">
        <v>6.5</v>
      </c>
      <c r="H50" s="18">
        <v>23</v>
      </c>
      <c r="I50" s="18">
        <v>10</v>
      </c>
      <c r="J50" s="18">
        <v>3</v>
      </c>
      <c r="K50" s="18">
        <v>3.5</v>
      </c>
      <c r="L50" s="18">
        <v>7</v>
      </c>
      <c r="M50" s="18">
        <v>6.5</v>
      </c>
      <c r="N50" s="18" t="s">
        <v>103</v>
      </c>
      <c r="O50" s="18" t="s">
        <v>103</v>
      </c>
      <c r="P50" s="18"/>
      <c r="Q50" s="20">
        <f>E50+G50+I50+K50+M50-P50</f>
        <v>26.5</v>
      </c>
    </row>
    <row r="51" spans="1:17" s="27" customFormat="1" ht="14.25" thickBot="1" thickTop="1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7">
        <v>7</v>
      </c>
      <c r="H51" s="17">
        <v>8</v>
      </c>
      <c r="I51" s="17">
        <v>9</v>
      </c>
      <c r="J51" s="17">
        <v>10</v>
      </c>
      <c r="K51" s="17">
        <v>11</v>
      </c>
      <c r="L51" s="17">
        <v>12</v>
      </c>
      <c r="M51" s="17">
        <v>13</v>
      </c>
      <c r="N51" s="17">
        <v>14</v>
      </c>
      <c r="O51" s="17">
        <v>15</v>
      </c>
      <c r="P51" s="17">
        <v>16</v>
      </c>
      <c r="Q51" s="17">
        <v>17</v>
      </c>
    </row>
    <row r="52" spans="1:17" s="33" customFormat="1" ht="32.25" thickTop="1">
      <c r="A52" s="19">
        <v>31</v>
      </c>
      <c r="B52" s="31" t="s">
        <v>84</v>
      </c>
      <c r="C52" s="31" t="s">
        <v>90</v>
      </c>
      <c r="D52" s="18">
        <v>4.1</v>
      </c>
      <c r="E52" s="18">
        <v>5.5</v>
      </c>
      <c r="F52" s="18">
        <v>130</v>
      </c>
      <c r="G52" s="18">
        <v>5</v>
      </c>
      <c r="H52" s="18">
        <v>11</v>
      </c>
      <c r="I52" s="18">
        <v>5.5</v>
      </c>
      <c r="J52" s="18">
        <v>4</v>
      </c>
      <c r="K52" s="18">
        <v>3.5</v>
      </c>
      <c r="L52" s="18">
        <v>4</v>
      </c>
      <c r="M52" s="18">
        <v>5</v>
      </c>
      <c r="N52" s="18">
        <v>34</v>
      </c>
      <c r="O52" s="18">
        <v>7.5</v>
      </c>
      <c r="P52" s="18"/>
      <c r="Q52" s="20">
        <f>E52+G52+I52+K52+M52-P52+O52</f>
        <v>32</v>
      </c>
    </row>
    <row r="53" spans="1:17" s="33" customFormat="1" ht="30" customHeight="1">
      <c r="A53" s="19">
        <v>32</v>
      </c>
      <c r="B53" s="31" t="s">
        <v>85</v>
      </c>
      <c r="C53" s="31" t="s">
        <v>90</v>
      </c>
      <c r="D53" s="18">
        <v>4</v>
      </c>
      <c r="E53" s="18">
        <v>6</v>
      </c>
      <c r="F53" s="18">
        <v>142</v>
      </c>
      <c r="G53" s="18">
        <v>6</v>
      </c>
      <c r="H53" s="18">
        <v>8</v>
      </c>
      <c r="I53" s="18">
        <v>4</v>
      </c>
      <c r="J53" s="18">
        <v>4</v>
      </c>
      <c r="K53" s="18">
        <v>3.5</v>
      </c>
      <c r="L53" s="18">
        <v>8</v>
      </c>
      <c r="M53" s="18">
        <v>7</v>
      </c>
      <c r="N53" s="18">
        <v>30</v>
      </c>
      <c r="O53" s="18">
        <v>7</v>
      </c>
      <c r="P53" s="18"/>
      <c r="Q53" s="20">
        <f>E53+G53+I53+K53+M53-P53+O53</f>
        <v>33.5</v>
      </c>
    </row>
    <row r="54" spans="1:17" s="33" customFormat="1" ht="30" customHeight="1">
      <c r="A54" s="19">
        <v>33</v>
      </c>
      <c r="B54" s="31" t="s">
        <v>71</v>
      </c>
      <c r="C54" s="31" t="s">
        <v>58</v>
      </c>
      <c r="D54" s="18">
        <v>3.96</v>
      </c>
      <c r="E54" s="18">
        <v>6</v>
      </c>
      <c r="F54" s="18">
        <v>163</v>
      </c>
      <c r="G54" s="18">
        <v>8.5</v>
      </c>
      <c r="H54" s="18">
        <v>20</v>
      </c>
      <c r="I54" s="18">
        <v>10</v>
      </c>
      <c r="J54" s="18">
        <v>17.69</v>
      </c>
      <c r="K54" s="18">
        <v>7</v>
      </c>
      <c r="L54" s="18">
        <v>22</v>
      </c>
      <c r="M54" s="18">
        <v>10</v>
      </c>
      <c r="N54" s="18">
        <v>42</v>
      </c>
      <c r="O54" s="18">
        <v>8</v>
      </c>
      <c r="P54" s="18"/>
      <c r="Q54" s="20">
        <f>E54+G54+I54+K54+M54-P54+O54</f>
        <v>49.5</v>
      </c>
    </row>
    <row r="55" spans="1:17" s="33" customFormat="1" ht="31.5">
      <c r="A55" s="19">
        <v>34</v>
      </c>
      <c r="B55" s="31" t="s">
        <v>86</v>
      </c>
      <c r="C55" s="31" t="s">
        <v>90</v>
      </c>
      <c r="D55" s="18">
        <v>4.2</v>
      </c>
      <c r="E55" s="18">
        <v>5</v>
      </c>
      <c r="F55" s="18">
        <v>131</v>
      </c>
      <c r="G55" s="18">
        <v>5</v>
      </c>
      <c r="H55" s="18">
        <v>18</v>
      </c>
      <c r="I55" s="18">
        <v>9</v>
      </c>
      <c r="J55" s="18">
        <v>8</v>
      </c>
      <c r="K55" s="18">
        <v>4.5</v>
      </c>
      <c r="L55" s="18">
        <v>3</v>
      </c>
      <c r="M55" s="18">
        <v>4.5</v>
      </c>
      <c r="N55" s="18">
        <v>43</v>
      </c>
      <c r="O55" s="18">
        <v>8.5</v>
      </c>
      <c r="P55" s="18"/>
      <c r="Q55" s="20">
        <f>E55+G55+I55+K55+M55-P55+O55</f>
        <v>36.5</v>
      </c>
    </row>
    <row r="56" spans="1:17" s="33" customFormat="1" ht="30" customHeight="1">
      <c r="A56" s="19">
        <v>35</v>
      </c>
      <c r="B56" s="31" t="s">
        <v>79</v>
      </c>
      <c r="C56" s="31" t="s">
        <v>57</v>
      </c>
      <c r="D56" s="18">
        <v>4</v>
      </c>
      <c r="E56" s="18">
        <v>6</v>
      </c>
      <c r="F56" s="18">
        <v>178</v>
      </c>
      <c r="G56" s="18">
        <v>10</v>
      </c>
      <c r="H56" s="18">
        <v>20</v>
      </c>
      <c r="I56" s="18">
        <v>10</v>
      </c>
      <c r="J56" s="18">
        <v>18</v>
      </c>
      <c r="K56" s="18">
        <v>7</v>
      </c>
      <c r="L56" s="18">
        <v>15</v>
      </c>
      <c r="M56" s="18">
        <v>10</v>
      </c>
      <c r="N56" s="18">
        <v>45</v>
      </c>
      <c r="O56" s="18">
        <v>8.5</v>
      </c>
      <c r="P56" s="18"/>
      <c r="Q56" s="20">
        <f>E56+G56+I56+K56+M56-P56+O56</f>
        <v>51.5</v>
      </c>
    </row>
    <row r="57" spans="1:17" s="33" customFormat="1" ht="30" customHeight="1">
      <c r="A57" s="19">
        <v>36</v>
      </c>
      <c r="B57" s="31" t="s">
        <v>82</v>
      </c>
      <c r="C57" s="31" t="s">
        <v>57</v>
      </c>
      <c r="D57" s="51" t="s">
        <v>115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s="33" customFormat="1" ht="31.5">
      <c r="A58" s="19">
        <v>37</v>
      </c>
      <c r="B58" s="31" t="s">
        <v>104</v>
      </c>
      <c r="C58" s="31" t="s">
        <v>23</v>
      </c>
      <c r="D58" s="18">
        <v>4.77</v>
      </c>
      <c r="E58" s="18">
        <v>0</v>
      </c>
      <c r="F58" s="18">
        <v>112</v>
      </c>
      <c r="G58" s="18">
        <v>3.5</v>
      </c>
      <c r="H58" s="18">
        <v>50</v>
      </c>
      <c r="I58" s="18">
        <v>10</v>
      </c>
      <c r="J58" s="18">
        <v>5</v>
      </c>
      <c r="K58" s="18">
        <v>4</v>
      </c>
      <c r="L58" s="18">
        <v>18</v>
      </c>
      <c r="M58" s="18">
        <v>10</v>
      </c>
      <c r="N58" s="18" t="s">
        <v>103</v>
      </c>
      <c r="O58" s="18" t="s">
        <v>103</v>
      </c>
      <c r="P58" s="18"/>
      <c r="Q58" s="20">
        <f>E58+G58+I58+K58+M58-P58</f>
        <v>27.5</v>
      </c>
    </row>
    <row r="59" spans="1:17" s="33" customFormat="1" ht="31.5">
      <c r="A59" s="19">
        <v>38</v>
      </c>
      <c r="B59" s="31" t="s">
        <v>105</v>
      </c>
      <c r="C59" s="31" t="s">
        <v>23</v>
      </c>
      <c r="D59" s="18">
        <v>4.49</v>
      </c>
      <c r="E59" s="18">
        <v>0</v>
      </c>
      <c r="F59" s="18">
        <v>120</v>
      </c>
      <c r="G59" s="18">
        <v>4</v>
      </c>
      <c r="H59" s="18">
        <v>40</v>
      </c>
      <c r="I59" s="18">
        <v>10</v>
      </c>
      <c r="J59" s="18">
        <v>3</v>
      </c>
      <c r="K59" s="18">
        <v>3.5</v>
      </c>
      <c r="L59" s="18">
        <v>10</v>
      </c>
      <c r="M59" s="18">
        <v>8</v>
      </c>
      <c r="N59" s="18" t="s">
        <v>103</v>
      </c>
      <c r="O59" s="18" t="s">
        <v>103</v>
      </c>
      <c r="P59" s="18"/>
      <c r="Q59" s="20">
        <f>E59+G59+I59+K59+M59-P59</f>
        <v>25.5</v>
      </c>
    </row>
    <row r="60" spans="1:17" s="33" customFormat="1" ht="30" customHeight="1">
      <c r="A60" s="19">
        <v>39</v>
      </c>
      <c r="B60" s="31" t="s">
        <v>88</v>
      </c>
      <c r="C60" s="31" t="s">
        <v>90</v>
      </c>
      <c r="D60" s="18">
        <v>3.8</v>
      </c>
      <c r="E60" s="18">
        <v>7</v>
      </c>
      <c r="F60" s="18">
        <v>127</v>
      </c>
      <c r="G60" s="18">
        <v>4.5</v>
      </c>
      <c r="H60" s="18">
        <v>20</v>
      </c>
      <c r="I60" s="18">
        <v>10</v>
      </c>
      <c r="J60" s="18">
        <v>0</v>
      </c>
      <c r="K60" s="18">
        <v>0</v>
      </c>
      <c r="L60" s="18">
        <v>14</v>
      </c>
      <c r="M60" s="18">
        <v>10</v>
      </c>
      <c r="N60" s="18">
        <v>30</v>
      </c>
      <c r="O60" s="18">
        <v>7</v>
      </c>
      <c r="P60" s="18"/>
      <c r="Q60" s="20">
        <f>E60+G60+I60+K60+M60-P60+O60</f>
        <v>38.5</v>
      </c>
    </row>
    <row r="61" spans="1:17" s="33" customFormat="1" ht="30" customHeight="1">
      <c r="A61" s="19">
        <v>40</v>
      </c>
      <c r="B61" s="31" t="s">
        <v>74</v>
      </c>
      <c r="C61" s="31" t="s">
        <v>23</v>
      </c>
      <c r="D61" s="18">
        <v>4.6</v>
      </c>
      <c r="E61" s="18">
        <v>0</v>
      </c>
      <c r="F61" s="18">
        <v>150</v>
      </c>
      <c r="G61" s="18">
        <v>7</v>
      </c>
      <c r="H61" s="18">
        <v>20</v>
      </c>
      <c r="I61" s="18">
        <v>10</v>
      </c>
      <c r="J61" s="18">
        <v>4</v>
      </c>
      <c r="K61" s="18">
        <v>3.5</v>
      </c>
      <c r="L61" s="18">
        <v>1</v>
      </c>
      <c r="M61" s="18">
        <v>3.5</v>
      </c>
      <c r="N61" s="18" t="s">
        <v>103</v>
      </c>
      <c r="O61" s="18" t="s">
        <v>103</v>
      </c>
      <c r="P61" s="18"/>
      <c r="Q61" s="20">
        <f>E61+G61+I61+K61+M61-P61</f>
        <v>24</v>
      </c>
    </row>
    <row r="62" spans="1:17" s="33" customFormat="1" ht="31.5">
      <c r="A62" s="19">
        <v>41</v>
      </c>
      <c r="B62" s="31" t="s">
        <v>94</v>
      </c>
      <c r="C62" s="31" t="s">
        <v>25</v>
      </c>
      <c r="D62" s="18">
        <v>5.35</v>
      </c>
      <c r="E62" s="18">
        <v>0</v>
      </c>
      <c r="F62" s="18">
        <v>143</v>
      </c>
      <c r="G62" s="18">
        <v>6.5</v>
      </c>
      <c r="H62" s="18">
        <v>30</v>
      </c>
      <c r="I62" s="18">
        <v>10</v>
      </c>
      <c r="J62" s="18">
        <v>26</v>
      </c>
      <c r="K62" s="18">
        <v>9</v>
      </c>
      <c r="L62" s="18">
        <v>15</v>
      </c>
      <c r="M62" s="18">
        <v>10</v>
      </c>
      <c r="N62" s="18">
        <v>40</v>
      </c>
      <c r="O62" s="18">
        <v>8</v>
      </c>
      <c r="P62" s="18">
        <v>0.5</v>
      </c>
      <c r="Q62" s="21">
        <f>E62+G62+I62+K62+M62-P62+O62</f>
        <v>43</v>
      </c>
    </row>
    <row r="63" spans="1:17" s="33" customFormat="1" ht="30" customHeight="1">
      <c r="A63" s="19">
        <v>42</v>
      </c>
      <c r="B63" s="31" t="s">
        <v>96</v>
      </c>
      <c r="C63" s="31" t="s">
        <v>58</v>
      </c>
      <c r="D63" s="18">
        <v>4.46</v>
      </c>
      <c r="E63" s="18">
        <v>3.5</v>
      </c>
      <c r="F63" s="18">
        <v>128</v>
      </c>
      <c r="G63" s="18">
        <v>5</v>
      </c>
      <c r="H63" s="18">
        <v>24</v>
      </c>
      <c r="I63" s="18">
        <v>10</v>
      </c>
      <c r="J63" s="18">
        <v>10</v>
      </c>
      <c r="K63" s="18">
        <v>5</v>
      </c>
      <c r="L63" s="18">
        <v>14</v>
      </c>
      <c r="M63" s="18">
        <v>10</v>
      </c>
      <c r="N63" s="18">
        <v>37</v>
      </c>
      <c r="O63" s="18">
        <v>7.5</v>
      </c>
      <c r="P63" s="18">
        <v>0.5</v>
      </c>
      <c r="Q63" s="21">
        <f>E63+G63+I63+K63+M63-P63+O63</f>
        <v>40.5</v>
      </c>
    </row>
    <row r="64" spans="1:17" s="33" customFormat="1" ht="31.5">
      <c r="A64" s="19">
        <v>43</v>
      </c>
      <c r="B64" s="31" t="s">
        <v>68</v>
      </c>
      <c r="C64" s="31" t="s">
        <v>48</v>
      </c>
      <c r="D64" s="18">
        <v>4.35</v>
      </c>
      <c r="E64" s="18">
        <v>4.5</v>
      </c>
      <c r="F64" s="18">
        <v>142</v>
      </c>
      <c r="G64" s="18">
        <v>6</v>
      </c>
      <c r="H64" s="18">
        <v>36</v>
      </c>
      <c r="I64" s="18">
        <v>10</v>
      </c>
      <c r="J64" s="18">
        <v>7.54</v>
      </c>
      <c r="K64" s="18">
        <v>4.5</v>
      </c>
      <c r="L64" s="18">
        <v>20</v>
      </c>
      <c r="M64" s="18">
        <v>10</v>
      </c>
      <c r="N64" s="18">
        <v>40</v>
      </c>
      <c r="O64" s="18">
        <v>8</v>
      </c>
      <c r="P64" s="18"/>
      <c r="Q64" s="21">
        <f>E64+G64+I64+K64+M64-P64+O64</f>
        <v>43</v>
      </c>
    </row>
    <row r="66" spans="1:8" s="25" customFormat="1" ht="19.5" customHeight="1">
      <c r="A66" s="24" t="s">
        <v>16</v>
      </c>
      <c r="B66" s="24"/>
      <c r="E66" s="24" t="s">
        <v>17</v>
      </c>
      <c r="F66" s="24"/>
      <c r="G66" s="24" t="s">
        <v>26</v>
      </c>
      <c r="H66" s="24"/>
    </row>
    <row r="67" spans="1:8" s="23" customFormat="1" ht="19.5" customHeight="1">
      <c r="A67" s="24" t="s">
        <v>18</v>
      </c>
      <c r="B67" s="24"/>
      <c r="E67" s="24" t="s">
        <v>19</v>
      </c>
      <c r="F67" s="24"/>
      <c r="G67" s="24" t="s">
        <v>26</v>
      </c>
      <c r="H67" s="24"/>
    </row>
    <row r="68" spans="5:8" s="23" customFormat="1" ht="19.5" customHeight="1">
      <c r="E68" s="24" t="s">
        <v>20</v>
      </c>
      <c r="F68" s="24"/>
      <c r="G68" s="24" t="s">
        <v>26</v>
      </c>
      <c r="H68" s="24"/>
    </row>
    <row r="69" spans="5:7" s="23" customFormat="1" ht="19.5" customHeight="1">
      <c r="E69" s="24" t="s">
        <v>21</v>
      </c>
      <c r="F69" s="24"/>
      <c r="G69" s="24" t="s">
        <v>26</v>
      </c>
    </row>
    <row r="70" spans="5:7" s="23" customFormat="1" ht="19.5" customHeight="1">
      <c r="E70" s="24" t="s">
        <v>22</v>
      </c>
      <c r="F70" s="24"/>
      <c r="G70" s="24" t="s">
        <v>26</v>
      </c>
    </row>
    <row r="71" spans="5:7" s="23" customFormat="1" ht="19.5" customHeight="1">
      <c r="E71" s="24" t="s">
        <v>23</v>
      </c>
      <c r="F71" s="24"/>
      <c r="G71" s="24" t="s">
        <v>26</v>
      </c>
    </row>
    <row r="72" spans="1:7" s="23" customFormat="1" ht="19.5" customHeight="1">
      <c r="A72" s="24" t="s">
        <v>24</v>
      </c>
      <c r="B72" s="24"/>
      <c r="C72" s="24"/>
      <c r="E72" s="24" t="s">
        <v>90</v>
      </c>
      <c r="F72" s="24"/>
      <c r="G72" s="24" t="s">
        <v>26</v>
      </c>
    </row>
    <row r="73" s="23" customFormat="1" ht="15.75"/>
  </sheetData>
  <sheetProtection/>
  <autoFilter ref="A19:Q19">
    <sortState ref="A20:Q72">
      <sortCondition sortBy="value" ref="B20:B72"/>
    </sortState>
  </autoFilter>
  <mergeCells count="25">
    <mergeCell ref="D16:Q16"/>
    <mergeCell ref="M17:M18"/>
    <mergeCell ref="N17:N18"/>
    <mergeCell ref="P17:P18"/>
    <mergeCell ref="Q17:Q18"/>
    <mergeCell ref="F17:F18"/>
    <mergeCell ref="K17:K18"/>
    <mergeCell ref="L17:L18"/>
    <mergeCell ref="D17:D18"/>
    <mergeCell ref="D32:Q32"/>
    <mergeCell ref="O17:O18"/>
    <mergeCell ref="G17:G18"/>
    <mergeCell ref="H17:H18"/>
    <mergeCell ref="I17:I18"/>
    <mergeCell ref="J17:J18"/>
    <mergeCell ref="D57:Q57"/>
    <mergeCell ref="D49:Q49"/>
    <mergeCell ref="A9:Q9"/>
    <mergeCell ref="A10:Q10"/>
    <mergeCell ref="A11:Q11"/>
    <mergeCell ref="A12:Q12"/>
    <mergeCell ref="A16:A18"/>
    <mergeCell ref="B16:B18"/>
    <mergeCell ref="C16:C18"/>
    <mergeCell ref="E17:E18"/>
  </mergeCells>
  <printOptions/>
  <pageMargins left="0.32" right="0.35433070866141736" top="0.7480314960629921" bottom="0.31496062992125984" header="0.31496062992125984" footer="0.1968503937007874"/>
  <pageSetup horizontalDpi="600" verticalDpi="600" orientation="landscape" paperSize="9" scale="78" r:id="rId2"/>
  <rowBreaks count="2" manualBreakCount="2">
    <brk id="28" max="16" man="1"/>
    <brk id="50" max="16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60" zoomScalePageLayoutView="0" workbookViewId="0" topLeftCell="A34">
      <selection activeCell="I60" sqref="I60"/>
    </sheetView>
  </sheetViews>
  <sheetFormatPr defaultColWidth="9.140625" defaultRowHeight="15"/>
  <cols>
    <col min="1" max="1" width="5.57421875" style="0" customWidth="1"/>
    <col min="2" max="2" width="30.28125" style="0" customWidth="1"/>
    <col min="3" max="3" width="21.57421875" style="0" customWidth="1"/>
    <col min="4" max="4" width="15.140625" style="0" customWidth="1"/>
    <col min="5" max="5" width="14.421875" style="0" customWidth="1"/>
    <col min="6" max="6" width="16.7109375" style="0" customWidth="1"/>
    <col min="7" max="7" width="14.57421875" style="0" customWidth="1"/>
    <col min="8" max="8" width="14.421875" style="0" customWidth="1"/>
    <col min="9" max="9" width="18.421875" style="0" customWidth="1"/>
  </cols>
  <sheetData>
    <row r="1" spans="1:9" ht="18.75">
      <c r="A1" s="1" t="s">
        <v>0</v>
      </c>
      <c r="I1" s="8" t="s">
        <v>0</v>
      </c>
    </row>
    <row r="2" spans="1:9" ht="18.75">
      <c r="A2" s="1" t="s">
        <v>1</v>
      </c>
      <c r="I2" s="8" t="s">
        <v>1</v>
      </c>
    </row>
    <row r="3" spans="1:9" ht="18.75">
      <c r="A3" s="1"/>
      <c r="I3" s="8"/>
    </row>
    <row r="4" spans="1:9" ht="18.75">
      <c r="A4" s="1" t="s">
        <v>2</v>
      </c>
      <c r="I4" s="8" t="s">
        <v>2</v>
      </c>
    </row>
    <row r="5" spans="1:9" ht="18.75">
      <c r="A5" s="1"/>
      <c r="I5" s="8"/>
    </row>
    <row r="6" spans="1:9" ht="18.75">
      <c r="A6" s="1" t="s">
        <v>3</v>
      </c>
      <c r="I6" s="8" t="s">
        <v>3</v>
      </c>
    </row>
    <row r="7" ht="18.75">
      <c r="A7" s="2"/>
    </row>
    <row r="8" ht="18.75">
      <c r="A8" s="2"/>
    </row>
    <row r="9" spans="1:11" ht="18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9"/>
      <c r="K9" s="9"/>
    </row>
    <row r="10" spans="1:11" ht="18.75">
      <c r="A10" s="54" t="s">
        <v>111</v>
      </c>
      <c r="B10" s="54"/>
      <c r="C10" s="54"/>
      <c r="D10" s="54"/>
      <c r="E10" s="54"/>
      <c r="F10" s="54"/>
      <c r="G10" s="54"/>
      <c r="H10" s="54"/>
      <c r="I10" s="54"/>
      <c r="J10" s="9"/>
      <c r="K10" s="9"/>
    </row>
    <row r="11" spans="1:11" ht="18.75">
      <c r="A11" s="54" t="s">
        <v>5</v>
      </c>
      <c r="B11" s="54"/>
      <c r="C11" s="54"/>
      <c r="D11" s="54"/>
      <c r="E11" s="54"/>
      <c r="F11" s="54"/>
      <c r="G11" s="54"/>
      <c r="H11" s="54"/>
      <c r="I11" s="54"/>
      <c r="J11" s="9"/>
      <c r="K11" s="9"/>
    </row>
    <row r="12" spans="1:11" ht="18.75">
      <c r="A12" s="54" t="s">
        <v>108</v>
      </c>
      <c r="B12" s="54"/>
      <c r="C12" s="54"/>
      <c r="D12" s="54"/>
      <c r="E12" s="54"/>
      <c r="F12" s="54"/>
      <c r="G12" s="54"/>
      <c r="H12" s="54"/>
      <c r="I12" s="54"/>
      <c r="J12" s="7"/>
      <c r="K12" s="7"/>
    </row>
    <row r="13" spans="1:9" ht="18.75">
      <c r="A13" s="3"/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9" t="s">
        <v>59</v>
      </c>
      <c r="B14" s="9"/>
      <c r="C14" s="22"/>
      <c r="D14" s="22"/>
      <c r="E14" s="22"/>
      <c r="F14" s="22"/>
      <c r="G14" s="22"/>
      <c r="H14" s="22"/>
      <c r="I14" s="41" t="s">
        <v>60</v>
      </c>
    </row>
    <row r="15" ht="19.5" thickBot="1">
      <c r="A15" s="3"/>
    </row>
    <row r="16" spans="1:9" ht="19.5" customHeight="1">
      <c r="A16" s="57" t="s">
        <v>6</v>
      </c>
      <c r="B16" s="57" t="s">
        <v>7</v>
      </c>
      <c r="C16" s="57" t="s">
        <v>8</v>
      </c>
      <c r="D16" s="57" t="s">
        <v>53</v>
      </c>
      <c r="E16" s="57" t="s">
        <v>109</v>
      </c>
      <c r="F16" s="57" t="s">
        <v>54</v>
      </c>
      <c r="G16" s="57" t="s">
        <v>50</v>
      </c>
      <c r="H16" s="57" t="s">
        <v>52</v>
      </c>
      <c r="I16" s="57" t="s">
        <v>51</v>
      </c>
    </row>
    <row r="17" spans="1:9" ht="15.7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5.75" customHeight="1" thickBot="1">
      <c r="A18" s="58"/>
      <c r="B18" s="58"/>
      <c r="C18" s="58"/>
      <c r="D18" s="79"/>
      <c r="E18" s="79"/>
      <c r="F18" s="79"/>
      <c r="G18" s="79"/>
      <c r="H18" s="79"/>
      <c r="I18" s="79"/>
    </row>
    <row r="19" spans="1:9" s="27" customFormat="1" ht="14.25" thickBot="1" thickTop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8</v>
      </c>
      <c r="H19" s="17">
        <v>9</v>
      </c>
      <c r="I19" s="17">
        <v>10</v>
      </c>
    </row>
    <row r="20" spans="1:9" ht="24.75" customHeight="1" thickTop="1">
      <c r="A20" s="19">
        <v>5</v>
      </c>
      <c r="B20" s="28" t="s">
        <v>93</v>
      </c>
      <c r="C20" s="28" t="s">
        <v>25</v>
      </c>
      <c r="D20" s="36">
        <f>гибкость!I24</f>
        <v>40</v>
      </c>
      <c r="E20" s="36">
        <f>ловкость!R26</f>
        <v>94.5</v>
      </c>
      <c r="F20" s="36">
        <f>'скорость-сила'!Q24</f>
        <v>50</v>
      </c>
      <c r="G20" s="37">
        <f aca="true" t="shared" si="0" ref="G20:G54">D20+E20+F20</f>
        <v>184.5</v>
      </c>
      <c r="H20" s="38">
        <f aca="true" t="shared" si="1" ref="H20:H54">G20/21</f>
        <v>8.785714285714286</v>
      </c>
      <c r="I20" s="37">
        <v>1</v>
      </c>
    </row>
    <row r="21" spans="1:9" ht="24.75" customHeight="1">
      <c r="A21" s="19">
        <v>21</v>
      </c>
      <c r="B21" s="28" t="s">
        <v>67</v>
      </c>
      <c r="C21" s="28" t="s">
        <v>48</v>
      </c>
      <c r="D21" s="36">
        <f>гибкость!I41</f>
        <v>40</v>
      </c>
      <c r="E21" s="36">
        <f>ловкость!R43</f>
        <v>97</v>
      </c>
      <c r="F21" s="36">
        <f>'скорость-сила'!Q41</f>
        <v>44</v>
      </c>
      <c r="G21" s="37">
        <f t="shared" si="0"/>
        <v>181</v>
      </c>
      <c r="H21" s="38">
        <f t="shared" si="1"/>
        <v>8.619047619047619</v>
      </c>
      <c r="I21" s="39">
        <v>2</v>
      </c>
    </row>
    <row r="22" spans="1:9" ht="24.75" customHeight="1">
      <c r="A22" s="19">
        <v>41</v>
      </c>
      <c r="B22" s="28" t="s">
        <v>94</v>
      </c>
      <c r="C22" s="28" t="s">
        <v>25</v>
      </c>
      <c r="D22" s="36">
        <f>гибкость!I62</f>
        <v>40</v>
      </c>
      <c r="E22" s="36">
        <f>ловкость!R64</f>
        <v>97</v>
      </c>
      <c r="F22" s="36">
        <f>'скорость-сила'!Q62</f>
        <v>43</v>
      </c>
      <c r="G22" s="37">
        <f t="shared" si="0"/>
        <v>180</v>
      </c>
      <c r="H22" s="38">
        <f t="shared" si="1"/>
        <v>8.571428571428571</v>
      </c>
      <c r="I22" s="39">
        <v>3</v>
      </c>
    </row>
    <row r="23" spans="1:9" ht="24.75" customHeight="1">
      <c r="A23" s="19">
        <v>27</v>
      </c>
      <c r="B23" s="28" t="s">
        <v>69</v>
      </c>
      <c r="C23" s="28" t="s">
        <v>48</v>
      </c>
      <c r="D23" s="36">
        <f>гибкость!I47</f>
        <v>40</v>
      </c>
      <c r="E23" s="36">
        <f>ловкость!R49</f>
        <v>91</v>
      </c>
      <c r="F23" s="36">
        <f>'скорость-сила'!Q47</f>
        <v>43.5</v>
      </c>
      <c r="G23" s="37">
        <f t="shared" si="0"/>
        <v>174.5</v>
      </c>
      <c r="H23" s="38">
        <f t="shared" si="1"/>
        <v>8.30952380952381</v>
      </c>
      <c r="I23" s="39">
        <v>4</v>
      </c>
    </row>
    <row r="24" spans="1:9" ht="24.75" customHeight="1">
      <c r="A24" s="19">
        <v>23</v>
      </c>
      <c r="B24" s="28" t="s">
        <v>65</v>
      </c>
      <c r="C24" s="28" t="s">
        <v>56</v>
      </c>
      <c r="D24" s="36">
        <f>гибкость!I43</f>
        <v>33</v>
      </c>
      <c r="E24" s="36">
        <f>ловкость!R45</f>
        <v>89</v>
      </c>
      <c r="F24" s="36">
        <f>'скорость-сила'!Q43</f>
        <v>48.5</v>
      </c>
      <c r="G24" s="37">
        <f t="shared" si="0"/>
        <v>170.5</v>
      </c>
      <c r="H24" s="38">
        <f t="shared" si="1"/>
        <v>8.119047619047619</v>
      </c>
      <c r="I24" s="39">
        <v>5</v>
      </c>
    </row>
    <row r="25" spans="1:9" ht="24.75" customHeight="1">
      <c r="A25" s="19">
        <v>10</v>
      </c>
      <c r="B25" s="28" t="s">
        <v>62</v>
      </c>
      <c r="C25" s="28" t="s">
        <v>56</v>
      </c>
      <c r="D25" s="36">
        <f>гибкость!I30</f>
        <v>40</v>
      </c>
      <c r="E25" s="36">
        <f>ловкость!R32</f>
        <v>88.5</v>
      </c>
      <c r="F25" s="36">
        <f>'скорость-сила'!Q30</f>
        <v>39.5</v>
      </c>
      <c r="G25" s="37">
        <f t="shared" si="0"/>
        <v>168</v>
      </c>
      <c r="H25" s="38">
        <f t="shared" si="1"/>
        <v>8</v>
      </c>
      <c r="I25" s="39">
        <v>6</v>
      </c>
    </row>
    <row r="26" spans="1:9" ht="24.75" customHeight="1">
      <c r="A26" s="19">
        <v>11</v>
      </c>
      <c r="B26" s="28" t="s">
        <v>102</v>
      </c>
      <c r="C26" s="28" t="s">
        <v>23</v>
      </c>
      <c r="D26" s="36">
        <f>гибкость!I31</f>
        <v>38</v>
      </c>
      <c r="E26" s="36">
        <f>ловкость!R33</f>
        <v>88</v>
      </c>
      <c r="F26" s="36">
        <f>'скорость-сила'!Q31</f>
        <v>41</v>
      </c>
      <c r="G26" s="37">
        <f t="shared" si="0"/>
        <v>167</v>
      </c>
      <c r="H26" s="38">
        <f t="shared" si="1"/>
        <v>7.9523809523809526</v>
      </c>
      <c r="I26" s="44" t="s">
        <v>118</v>
      </c>
    </row>
    <row r="27" spans="1:9" ht="24.75" customHeight="1">
      <c r="A27" s="19">
        <v>15</v>
      </c>
      <c r="B27" s="28" t="s">
        <v>78</v>
      </c>
      <c r="C27" s="28" t="s">
        <v>57</v>
      </c>
      <c r="D27" s="36">
        <f>гибкость!I35</f>
        <v>40</v>
      </c>
      <c r="E27" s="36">
        <f>ловкость!R37</f>
        <v>82</v>
      </c>
      <c r="F27" s="36">
        <f>'скорость-сила'!Q35</f>
        <v>45</v>
      </c>
      <c r="G27" s="37">
        <f t="shared" si="0"/>
        <v>167</v>
      </c>
      <c r="H27" s="38">
        <f t="shared" si="1"/>
        <v>7.9523809523809526</v>
      </c>
      <c r="I27" s="44" t="s">
        <v>118</v>
      </c>
    </row>
    <row r="28" spans="1:9" ht="24.75" customHeight="1" thickBot="1">
      <c r="A28" s="19">
        <v>35</v>
      </c>
      <c r="B28" s="28" t="s">
        <v>79</v>
      </c>
      <c r="C28" s="28" t="s">
        <v>57</v>
      </c>
      <c r="D28" s="36">
        <f>гибкость!I56</f>
        <v>37</v>
      </c>
      <c r="E28" s="36">
        <f>ловкость!R58</f>
        <v>78</v>
      </c>
      <c r="F28" s="36">
        <f>'скорость-сила'!Q56</f>
        <v>51.5</v>
      </c>
      <c r="G28" s="37">
        <f t="shared" si="0"/>
        <v>166.5</v>
      </c>
      <c r="H28" s="38">
        <f t="shared" si="1"/>
        <v>7.928571428571429</v>
      </c>
      <c r="I28" s="44" t="s">
        <v>118</v>
      </c>
    </row>
    <row r="29" spans="1:9" s="27" customFormat="1" ht="14.25" thickBot="1" thickTop="1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8</v>
      </c>
      <c r="H29" s="17">
        <v>9</v>
      </c>
      <c r="I29" s="17">
        <v>10</v>
      </c>
    </row>
    <row r="30" spans="1:9" ht="24.75" customHeight="1" thickTop="1">
      <c r="A30" s="19">
        <v>43</v>
      </c>
      <c r="B30" s="28" t="s">
        <v>68</v>
      </c>
      <c r="C30" s="28" t="s">
        <v>48</v>
      </c>
      <c r="D30" s="36">
        <f>гибкость!I64</f>
        <v>40</v>
      </c>
      <c r="E30" s="36">
        <f>ловкость!R66</f>
        <v>83.5</v>
      </c>
      <c r="F30" s="36">
        <f>'скорость-сила'!Q64</f>
        <v>43</v>
      </c>
      <c r="G30" s="37">
        <f t="shared" si="0"/>
        <v>166.5</v>
      </c>
      <c r="H30" s="38">
        <f t="shared" si="1"/>
        <v>7.928571428571429</v>
      </c>
      <c r="I30" s="44" t="s">
        <v>118</v>
      </c>
    </row>
    <row r="31" spans="1:9" ht="24.75" customHeight="1">
      <c r="A31" s="19">
        <v>33</v>
      </c>
      <c r="B31" s="28" t="s">
        <v>71</v>
      </c>
      <c r="C31" s="28" t="s">
        <v>58</v>
      </c>
      <c r="D31" s="36">
        <f>гибкость!I54</f>
        <v>37</v>
      </c>
      <c r="E31" s="36">
        <f>ловкость!R56</f>
        <v>79.5</v>
      </c>
      <c r="F31" s="36">
        <f>'скорость-сила'!Q54</f>
        <v>49.5</v>
      </c>
      <c r="G31" s="37">
        <f t="shared" si="0"/>
        <v>166</v>
      </c>
      <c r="H31" s="38">
        <f t="shared" si="1"/>
        <v>7.904761904761905</v>
      </c>
      <c r="I31" s="39">
        <v>11</v>
      </c>
    </row>
    <row r="32" spans="1:9" ht="24.75" customHeight="1">
      <c r="A32" s="19">
        <v>8</v>
      </c>
      <c r="B32" s="28" t="s">
        <v>80</v>
      </c>
      <c r="C32" s="28" t="s">
        <v>57</v>
      </c>
      <c r="D32" s="36">
        <f>гибкость!I28</f>
        <v>36</v>
      </c>
      <c r="E32" s="36">
        <f>ловкость!R29</f>
        <v>79.5</v>
      </c>
      <c r="F32" s="36">
        <f>'скорость-сила'!Q27</f>
        <v>50</v>
      </c>
      <c r="G32" s="37">
        <f t="shared" si="0"/>
        <v>165.5</v>
      </c>
      <c r="H32" s="38">
        <f t="shared" si="1"/>
        <v>7.880952380952381</v>
      </c>
      <c r="I32" s="39">
        <v>12</v>
      </c>
    </row>
    <row r="33" spans="1:9" ht="24.75" customHeight="1">
      <c r="A33" s="19">
        <v>2</v>
      </c>
      <c r="B33" s="28" t="s">
        <v>66</v>
      </c>
      <c r="C33" s="28" t="s">
        <v>48</v>
      </c>
      <c r="D33" s="36">
        <f>гибкость!I21</f>
        <v>40</v>
      </c>
      <c r="E33" s="36">
        <f>ловкость!R23</f>
        <v>80</v>
      </c>
      <c r="F33" s="36">
        <f>'скорость-сила'!Q21</f>
        <v>42</v>
      </c>
      <c r="G33" s="37">
        <f t="shared" si="0"/>
        <v>162</v>
      </c>
      <c r="H33" s="38">
        <f t="shared" si="1"/>
        <v>7.714285714285714</v>
      </c>
      <c r="I33" s="39">
        <v>13</v>
      </c>
    </row>
    <row r="34" spans="1:9" ht="24.75" customHeight="1">
      <c r="A34" s="19">
        <v>9</v>
      </c>
      <c r="B34" s="28" t="s">
        <v>72</v>
      </c>
      <c r="C34" s="28" t="s">
        <v>58</v>
      </c>
      <c r="D34" s="36">
        <f>гибкость!I29</f>
        <v>36</v>
      </c>
      <c r="E34" s="36">
        <f>ловкость!R30</f>
        <v>78.5</v>
      </c>
      <c r="F34" s="36">
        <f>'скорость-сила'!Q28</f>
        <v>47</v>
      </c>
      <c r="G34" s="37">
        <f t="shared" si="0"/>
        <v>161.5</v>
      </c>
      <c r="H34" s="38">
        <f t="shared" si="1"/>
        <v>7.690476190476191</v>
      </c>
      <c r="I34" s="39">
        <v>14</v>
      </c>
    </row>
    <row r="35" spans="1:9" ht="24.75" customHeight="1">
      <c r="A35" s="19">
        <v>4</v>
      </c>
      <c r="B35" s="28" t="s">
        <v>61</v>
      </c>
      <c r="C35" s="28" t="s">
        <v>56</v>
      </c>
      <c r="D35" s="36">
        <f>гибкость!I23</f>
        <v>38</v>
      </c>
      <c r="E35" s="36">
        <f>ловкость!R25</f>
        <v>78</v>
      </c>
      <c r="F35" s="36">
        <f>'скорость-сила'!Q23</f>
        <v>41</v>
      </c>
      <c r="G35" s="37">
        <f t="shared" si="0"/>
        <v>157</v>
      </c>
      <c r="H35" s="38">
        <f t="shared" si="1"/>
        <v>7.476190476190476</v>
      </c>
      <c r="I35" s="39">
        <v>15</v>
      </c>
    </row>
    <row r="36" spans="1:9" ht="24.75" customHeight="1">
      <c r="A36" s="19">
        <v>1</v>
      </c>
      <c r="B36" s="28" t="s">
        <v>76</v>
      </c>
      <c r="C36" s="28" t="s">
        <v>57</v>
      </c>
      <c r="D36" s="36">
        <f>гибкость!I20</f>
        <v>37</v>
      </c>
      <c r="E36" s="36">
        <f>ловкость!R22</f>
        <v>77.5</v>
      </c>
      <c r="F36" s="36">
        <f>'скорость-сила'!Q20</f>
        <v>39.5</v>
      </c>
      <c r="G36" s="37">
        <f t="shared" si="0"/>
        <v>154</v>
      </c>
      <c r="H36" s="38">
        <f t="shared" si="1"/>
        <v>7.333333333333333</v>
      </c>
      <c r="I36" s="44" t="s">
        <v>119</v>
      </c>
    </row>
    <row r="37" spans="1:9" ht="24.75" customHeight="1">
      <c r="A37" s="19">
        <v>6</v>
      </c>
      <c r="B37" s="28" t="s">
        <v>91</v>
      </c>
      <c r="C37" s="28" t="s">
        <v>56</v>
      </c>
      <c r="D37" s="36">
        <f>гибкость!I25</f>
        <v>40</v>
      </c>
      <c r="E37" s="36">
        <f>ловкость!R27</f>
        <v>72.5</v>
      </c>
      <c r="F37" s="36">
        <f>'скорость-сила'!Q25</f>
        <v>41.5</v>
      </c>
      <c r="G37" s="37">
        <f t="shared" si="0"/>
        <v>154</v>
      </c>
      <c r="H37" s="38">
        <f t="shared" si="1"/>
        <v>7.333333333333333</v>
      </c>
      <c r="I37" s="44" t="s">
        <v>119</v>
      </c>
    </row>
    <row r="38" spans="1:9" ht="24.75" customHeight="1">
      <c r="A38" s="19">
        <v>24</v>
      </c>
      <c r="B38" s="28" t="s">
        <v>95</v>
      </c>
      <c r="C38" s="28" t="s">
        <v>58</v>
      </c>
      <c r="D38" s="36">
        <f>гибкость!I44</f>
        <v>36</v>
      </c>
      <c r="E38" s="36">
        <f>ловкость!R46</f>
        <v>69</v>
      </c>
      <c r="F38" s="36">
        <f>'скорость-сила'!Q44</f>
        <v>47</v>
      </c>
      <c r="G38" s="37">
        <f t="shared" si="0"/>
        <v>152</v>
      </c>
      <c r="H38" s="38">
        <f t="shared" si="1"/>
        <v>7.238095238095238</v>
      </c>
      <c r="I38" s="39">
        <v>18</v>
      </c>
    </row>
    <row r="39" spans="1:9" ht="24.75" customHeight="1">
      <c r="A39" s="19">
        <v>18</v>
      </c>
      <c r="B39" s="28" t="s">
        <v>64</v>
      </c>
      <c r="C39" s="28" t="s">
        <v>56</v>
      </c>
      <c r="D39" s="36">
        <f>гибкость!I38</f>
        <v>31</v>
      </c>
      <c r="E39" s="36">
        <f>ловкость!R40</f>
        <v>74.5</v>
      </c>
      <c r="F39" s="36">
        <f>'скорость-сила'!Q38</f>
        <v>43.5</v>
      </c>
      <c r="G39" s="37">
        <f t="shared" si="0"/>
        <v>149</v>
      </c>
      <c r="H39" s="38">
        <f t="shared" si="1"/>
        <v>7.095238095238095</v>
      </c>
      <c r="I39" s="39">
        <v>19</v>
      </c>
    </row>
    <row r="40" spans="1:9" ht="24.75" customHeight="1">
      <c r="A40" s="19">
        <v>7</v>
      </c>
      <c r="B40" s="28" t="s">
        <v>77</v>
      </c>
      <c r="C40" s="28" t="s">
        <v>57</v>
      </c>
      <c r="D40" s="36">
        <f>гибкость!I26</f>
        <v>32</v>
      </c>
      <c r="E40" s="36">
        <f>ловкость!R28</f>
        <v>77.5</v>
      </c>
      <c r="F40" s="36">
        <f>'скорость-сила'!Q26</f>
        <v>36.5</v>
      </c>
      <c r="G40" s="37">
        <f t="shared" si="0"/>
        <v>146</v>
      </c>
      <c r="H40" s="38">
        <f t="shared" si="1"/>
        <v>6.9523809523809526</v>
      </c>
      <c r="I40" s="39">
        <v>20</v>
      </c>
    </row>
    <row r="41" spans="1:9" ht="24.75" customHeight="1">
      <c r="A41" s="19">
        <v>22</v>
      </c>
      <c r="B41" s="28" t="s">
        <v>81</v>
      </c>
      <c r="C41" s="28" t="s">
        <v>57</v>
      </c>
      <c r="D41" s="36">
        <f>гибкость!I42</f>
        <v>35</v>
      </c>
      <c r="E41" s="36">
        <f>ловкость!R44</f>
        <v>68</v>
      </c>
      <c r="F41" s="36">
        <f>'скорость-сила'!Q42</f>
        <v>42.5</v>
      </c>
      <c r="G41" s="37">
        <f t="shared" si="0"/>
        <v>145.5</v>
      </c>
      <c r="H41" s="38">
        <f t="shared" si="1"/>
        <v>6.928571428571429</v>
      </c>
      <c r="I41" s="39">
        <v>21</v>
      </c>
    </row>
    <row r="42" spans="1:9" ht="24.75" customHeight="1">
      <c r="A42" s="19">
        <v>19</v>
      </c>
      <c r="B42" s="28" t="s">
        <v>70</v>
      </c>
      <c r="C42" s="28" t="s">
        <v>58</v>
      </c>
      <c r="D42" s="36">
        <f>гибкость!I39</f>
        <v>37</v>
      </c>
      <c r="E42" s="36">
        <f>ловкость!R41</f>
        <v>58</v>
      </c>
      <c r="F42" s="36">
        <f>'скорость-сила'!Q39</f>
        <v>46.5</v>
      </c>
      <c r="G42" s="37">
        <f t="shared" si="0"/>
        <v>141.5</v>
      </c>
      <c r="H42" s="38">
        <f t="shared" si="1"/>
        <v>6.738095238095238</v>
      </c>
      <c r="I42" s="39">
        <v>22</v>
      </c>
    </row>
    <row r="43" spans="1:9" ht="24.75" customHeight="1">
      <c r="A43" s="19">
        <v>17</v>
      </c>
      <c r="B43" s="28" t="s">
        <v>98</v>
      </c>
      <c r="C43" s="28" t="s">
        <v>58</v>
      </c>
      <c r="D43" s="36">
        <f>гибкость!I37</f>
        <v>31</v>
      </c>
      <c r="E43" s="36">
        <f>ловкость!R39</f>
        <v>62.5</v>
      </c>
      <c r="F43" s="36">
        <f>'скорость-сила'!Q37</f>
        <v>44.5</v>
      </c>
      <c r="G43" s="37">
        <f t="shared" si="0"/>
        <v>138</v>
      </c>
      <c r="H43" s="38">
        <f t="shared" si="1"/>
        <v>6.571428571428571</v>
      </c>
      <c r="I43" s="39">
        <v>23</v>
      </c>
    </row>
    <row r="44" spans="1:9" ht="24.75" customHeight="1">
      <c r="A44" s="19">
        <v>20</v>
      </c>
      <c r="B44" s="28" t="s">
        <v>92</v>
      </c>
      <c r="C44" s="28" t="s">
        <v>56</v>
      </c>
      <c r="D44" s="36">
        <f>гибкость!I40</f>
        <v>37</v>
      </c>
      <c r="E44" s="36">
        <f>ловкость!R42</f>
        <v>48</v>
      </c>
      <c r="F44" s="36">
        <f>'скорость-сила'!Q40</f>
        <v>46</v>
      </c>
      <c r="G44" s="37">
        <f t="shared" si="0"/>
        <v>131</v>
      </c>
      <c r="H44" s="38">
        <f t="shared" si="1"/>
        <v>6.238095238095238</v>
      </c>
      <c r="I44" s="39">
        <v>24</v>
      </c>
    </row>
    <row r="45" spans="1:9" ht="24.75" customHeight="1">
      <c r="A45" s="19">
        <v>14</v>
      </c>
      <c r="B45" s="28" t="s">
        <v>75</v>
      </c>
      <c r="C45" s="28" t="s">
        <v>23</v>
      </c>
      <c r="D45" s="36">
        <f>гибкость!I34</f>
        <v>32</v>
      </c>
      <c r="E45" s="36">
        <f>ловкость!R36</f>
        <v>63.5</v>
      </c>
      <c r="F45" s="36">
        <f>'скорость-сила'!Q34</f>
        <v>24.5</v>
      </c>
      <c r="G45" s="37">
        <f t="shared" si="0"/>
        <v>120</v>
      </c>
      <c r="H45" s="38">
        <f t="shared" si="1"/>
        <v>5.714285714285714</v>
      </c>
      <c r="I45" s="39">
        <v>25</v>
      </c>
    </row>
    <row r="46" spans="1:9" ht="24.75" customHeight="1">
      <c r="A46" s="19">
        <v>3</v>
      </c>
      <c r="B46" s="28" t="s">
        <v>99</v>
      </c>
      <c r="C46" s="28" t="s">
        <v>58</v>
      </c>
      <c r="D46" s="36">
        <f>гибкость!I22</f>
        <v>32</v>
      </c>
      <c r="E46" s="36">
        <f>ловкость!R24</f>
        <v>44</v>
      </c>
      <c r="F46" s="36">
        <f>'скорость-сила'!Q22</f>
        <v>43.5</v>
      </c>
      <c r="G46" s="37">
        <f t="shared" si="0"/>
        <v>119.5</v>
      </c>
      <c r="H46" s="38">
        <f t="shared" si="1"/>
        <v>5.690476190476191</v>
      </c>
      <c r="I46" s="39">
        <v>26</v>
      </c>
    </row>
    <row r="47" spans="1:9" ht="24.75" customHeight="1">
      <c r="A47" s="19">
        <v>13</v>
      </c>
      <c r="B47" s="28" t="s">
        <v>97</v>
      </c>
      <c r="C47" s="28" t="s">
        <v>58</v>
      </c>
      <c r="D47" s="36">
        <f>гибкость!I33</f>
        <v>39</v>
      </c>
      <c r="E47" s="36">
        <f>ловкость!R35</f>
        <v>39</v>
      </c>
      <c r="F47" s="36">
        <f>'скорость-сила'!Q33</f>
        <v>41.5</v>
      </c>
      <c r="G47" s="37">
        <f t="shared" si="0"/>
        <v>119.5</v>
      </c>
      <c r="H47" s="38">
        <f t="shared" si="1"/>
        <v>5.690476190476191</v>
      </c>
      <c r="I47" s="39">
        <v>27</v>
      </c>
    </row>
    <row r="48" spans="1:9" ht="24.75" customHeight="1">
      <c r="A48" s="19">
        <v>39</v>
      </c>
      <c r="B48" s="28" t="s">
        <v>88</v>
      </c>
      <c r="C48" s="28" t="s">
        <v>90</v>
      </c>
      <c r="D48" s="36">
        <f>гибкость!I60</f>
        <v>17</v>
      </c>
      <c r="E48" s="36">
        <f>ловкость!R62</f>
        <v>60.5</v>
      </c>
      <c r="F48" s="36">
        <f>'скорость-сила'!Q60</f>
        <v>38.5</v>
      </c>
      <c r="G48" s="37">
        <f t="shared" si="0"/>
        <v>116</v>
      </c>
      <c r="H48" s="38">
        <f t="shared" si="1"/>
        <v>5.523809523809524</v>
      </c>
      <c r="I48" s="39">
        <v>28</v>
      </c>
    </row>
    <row r="49" spans="1:9" ht="24.75" customHeight="1">
      <c r="A49" s="19">
        <v>42</v>
      </c>
      <c r="B49" s="28" t="s">
        <v>96</v>
      </c>
      <c r="C49" s="28" t="s">
        <v>58</v>
      </c>
      <c r="D49" s="36">
        <f>гибкость!I63</f>
        <v>33</v>
      </c>
      <c r="E49" s="36">
        <f>ловкость!R65</f>
        <v>35</v>
      </c>
      <c r="F49" s="36">
        <f>'скорость-сила'!Q63</f>
        <v>40.5</v>
      </c>
      <c r="G49" s="37">
        <f t="shared" si="0"/>
        <v>108.5</v>
      </c>
      <c r="H49" s="38">
        <f t="shared" si="1"/>
        <v>5.166666666666667</v>
      </c>
      <c r="I49" s="39">
        <v>29</v>
      </c>
    </row>
    <row r="50" spans="1:9" ht="24.75" customHeight="1">
      <c r="A50" s="19">
        <v>16</v>
      </c>
      <c r="B50" s="28" t="s">
        <v>87</v>
      </c>
      <c r="C50" s="28" t="s">
        <v>90</v>
      </c>
      <c r="D50" s="36">
        <f>гибкость!I36</f>
        <v>26</v>
      </c>
      <c r="E50" s="36">
        <f>ловкость!R38</f>
        <v>36</v>
      </c>
      <c r="F50" s="36">
        <f>'скорость-сила'!Q36</f>
        <v>44.5</v>
      </c>
      <c r="G50" s="37">
        <f t="shared" si="0"/>
        <v>106.5</v>
      </c>
      <c r="H50" s="38">
        <f t="shared" si="1"/>
        <v>5.071428571428571</v>
      </c>
      <c r="I50" s="39">
        <v>30</v>
      </c>
    </row>
    <row r="51" spans="1:9" ht="24.75" customHeight="1" thickBot="1">
      <c r="A51" s="19">
        <v>34</v>
      </c>
      <c r="B51" s="28" t="s">
        <v>86</v>
      </c>
      <c r="C51" s="28" t="s">
        <v>90</v>
      </c>
      <c r="D51" s="36">
        <f>гибкость!I55</f>
        <v>27</v>
      </c>
      <c r="E51" s="36">
        <f>ловкость!R57</f>
        <v>42</v>
      </c>
      <c r="F51" s="36">
        <f>'скорость-сила'!Q55</f>
        <v>36.5</v>
      </c>
      <c r="G51" s="37">
        <f t="shared" si="0"/>
        <v>105.5</v>
      </c>
      <c r="H51" s="38">
        <f t="shared" si="1"/>
        <v>5.023809523809524</v>
      </c>
      <c r="I51" s="39">
        <v>31</v>
      </c>
    </row>
    <row r="52" spans="1:9" s="27" customFormat="1" ht="14.25" thickBot="1" thickTop="1">
      <c r="A52" s="17">
        <v>1</v>
      </c>
      <c r="B52" s="17">
        <v>2</v>
      </c>
      <c r="C52" s="17">
        <v>3</v>
      </c>
      <c r="D52" s="17">
        <v>4</v>
      </c>
      <c r="E52" s="17">
        <v>5</v>
      </c>
      <c r="F52" s="17">
        <v>6</v>
      </c>
      <c r="G52" s="17">
        <v>8</v>
      </c>
      <c r="H52" s="17">
        <v>9</v>
      </c>
      <c r="I52" s="17">
        <v>10</v>
      </c>
    </row>
    <row r="53" spans="1:9" ht="24.75" customHeight="1" thickTop="1">
      <c r="A53" s="19">
        <v>32</v>
      </c>
      <c r="B53" s="28" t="s">
        <v>85</v>
      </c>
      <c r="C53" s="28" t="s">
        <v>90</v>
      </c>
      <c r="D53" s="36">
        <f>гибкость!I53</f>
        <v>24</v>
      </c>
      <c r="E53" s="36">
        <f>ловкость!R55</f>
        <v>40</v>
      </c>
      <c r="F53" s="36">
        <f>'скорость-сила'!Q53</f>
        <v>33.5</v>
      </c>
      <c r="G53" s="37">
        <f t="shared" si="0"/>
        <v>97.5</v>
      </c>
      <c r="H53" s="38">
        <f t="shared" si="1"/>
        <v>4.642857142857143</v>
      </c>
      <c r="I53" s="39">
        <v>32</v>
      </c>
    </row>
    <row r="54" spans="1:9" ht="24.75" customHeight="1">
      <c r="A54" s="19">
        <v>31</v>
      </c>
      <c r="B54" s="28" t="s">
        <v>84</v>
      </c>
      <c r="C54" s="28" t="s">
        <v>90</v>
      </c>
      <c r="D54" s="36">
        <f>гибкость!I51</f>
        <v>18</v>
      </c>
      <c r="E54" s="36">
        <f>ловкость!R54</f>
        <v>35</v>
      </c>
      <c r="F54" s="36">
        <f>'скорость-сила'!Q52</f>
        <v>32</v>
      </c>
      <c r="G54" s="37">
        <f t="shared" si="0"/>
        <v>85</v>
      </c>
      <c r="H54" s="38">
        <f t="shared" si="1"/>
        <v>4.0476190476190474</v>
      </c>
      <c r="I54" s="39">
        <v>33</v>
      </c>
    </row>
    <row r="55" spans="1:9" ht="24.75" customHeight="1">
      <c r="A55" s="19">
        <v>26</v>
      </c>
      <c r="B55" s="28" t="s">
        <v>83</v>
      </c>
      <c r="C55" s="28" t="s">
        <v>90</v>
      </c>
      <c r="D55" s="36">
        <f>гибкость!I46</f>
        <v>28</v>
      </c>
      <c r="E55" s="36">
        <f>ловкость!R48</f>
        <v>45</v>
      </c>
      <c r="F55" s="36" t="str">
        <f>'скорость-сила'!Q46</f>
        <v>х</v>
      </c>
      <c r="G55" s="37">
        <f>D55+E55</f>
        <v>73</v>
      </c>
      <c r="H55" s="38">
        <f>G55/15</f>
        <v>4.866666666666666</v>
      </c>
      <c r="I55" s="39" t="s">
        <v>110</v>
      </c>
    </row>
    <row r="56" spans="1:9" ht="24.75" customHeight="1">
      <c r="A56" s="19">
        <v>28</v>
      </c>
      <c r="B56" s="28" t="s">
        <v>89</v>
      </c>
      <c r="C56" s="28" t="s">
        <v>90</v>
      </c>
      <c r="D56" s="36">
        <f>гибкость!I48</f>
        <v>29</v>
      </c>
      <c r="E56" s="36">
        <f>ловкость!R50</f>
        <v>44</v>
      </c>
      <c r="F56" s="36" t="str">
        <f>'скорость-сила'!Q48</f>
        <v>х</v>
      </c>
      <c r="G56" s="37">
        <f>D56+E56</f>
        <v>73</v>
      </c>
      <c r="H56" s="38">
        <f>G56/15</f>
        <v>4.866666666666666</v>
      </c>
      <c r="I56" s="39" t="s">
        <v>110</v>
      </c>
    </row>
    <row r="57" spans="1:9" ht="24.75" customHeight="1">
      <c r="A57" s="19">
        <v>37</v>
      </c>
      <c r="B57" s="28" t="s">
        <v>104</v>
      </c>
      <c r="C57" s="28" t="s">
        <v>23</v>
      </c>
      <c r="D57" s="36">
        <f>гибкость!I58</f>
        <v>29</v>
      </c>
      <c r="E57" s="36" t="str">
        <f>ловкость!R60</f>
        <v>х</v>
      </c>
      <c r="F57" s="36">
        <f>'скорость-сила'!Q58</f>
        <v>27.5</v>
      </c>
      <c r="G57" s="37">
        <f>D57+F57</f>
        <v>56.5</v>
      </c>
      <c r="H57" s="38">
        <f>G57/9</f>
        <v>6.277777777777778</v>
      </c>
      <c r="I57" s="39" t="s">
        <v>110</v>
      </c>
    </row>
    <row r="58" spans="1:9" ht="24.75" customHeight="1">
      <c r="A58" s="19">
        <v>38</v>
      </c>
      <c r="B58" s="28" t="s">
        <v>105</v>
      </c>
      <c r="C58" s="28" t="s">
        <v>23</v>
      </c>
      <c r="D58" s="36">
        <f>гибкость!I59</f>
        <v>30</v>
      </c>
      <c r="E58" s="36" t="str">
        <f>ловкость!R61</f>
        <v>х</v>
      </c>
      <c r="F58" s="36">
        <f>'скорость-сила'!Q59</f>
        <v>25.5</v>
      </c>
      <c r="G58" s="37">
        <f>D58+F58</f>
        <v>55.5</v>
      </c>
      <c r="H58" s="38">
        <f>G58/9</f>
        <v>6.166666666666667</v>
      </c>
      <c r="I58" s="39" t="s">
        <v>110</v>
      </c>
    </row>
    <row r="59" spans="1:9" ht="24.75" customHeight="1">
      <c r="A59" s="19">
        <v>25</v>
      </c>
      <c r="B59" s="28" t="s">
        <v>100</v>
      </c>
      <c r="C59" s="28" t="s">
        <v>23</v>
      </c>
      <c r="D59" s="36">
        <f>гибкость!I45</f>
        <v>12</v>
      </c>
      <c r="E59" s="36" t="str">
        <f>ловкость!R47</f>
        <v>х</v>
      </c>
      <c r="F59" s="36">
        <f>'скорость-сила'!Q45</f>
        <v>32</v>
      </c>
      <c r="G59" s="37">
        <f>D59+F59</f>
        <v>44</v>
      </c>
      <c r="H59" s="38">
        <f>G59/9</f>
        <v>4.888888888888889</v>
      </c>
      <c r="I59" s="39" t="s">
        <v>110</v>
      </c>
    </row>
    <row r="60" spans="1:9" ht="24.75" customHeight="1">
      <c r="A60" s="19">
        <v>30</v>
      </c>
      <c r="B60" s="28" t="s">
        <v>101</v>
      </c>
      <c r="C60" s="28" t="s">
        <v>23</v>
      </c>
      <c r="D60" s="36">
        <f>гибкость!I50</f>
        <v>14</v>
      </c>
      <c r="E60" s="36" t="str">
        <f>ловкость!R52</f>
        <v>х</v>
      </c>
      <c r="F60" s="36">
        <f>'скорость-сила'!Q50</f>
        <v>26.5</v>
      </c>
      <c r="G60" s="37">
        <f>D60+F60</f>
        <v>40.5</v>
      </c>
      <c r="H60" s="38">
        <f>G60/9</f>
        <v>4.5</v>
      </c>
      <c r="I60" s="39" t="s">
        <v>110</v>
      </c>
    </row>
    <row r="61" spans="1:9" ht="24.75" customHeight="1">
      <c r="A61" s="19">
        <v>40</v>
      </c>
      <c r="B61" s="28" t="s">
        <v>74</v>
      </c>
      <c r="C61" s="28" t="s">
        <v>23</v>
      </c>
      <c r="D61" s="36">
        <f>гибкость!I61</f>
        <v>14</v>
      </c>
      <c r="E61" s="36" t="str">
        <f>ловкость!R63</f>
        <v>х</v>
      </c>
      <c r="F61" s="36">
        <f>'скорость-сила'!Q61</f>
        <v>24</v>
      </c>
      <c r="G61" s="37">
        <f>D61+F61</f>
        <v>38</v>
      </c>
      <c r="H61" s="38">
        <f>G61/9</f>
        <v>4.222222222222222</v>
      </c>
      <c r="I61" s="39" t="s">
        <v>110</v>
      </c>
    </row>
    <row r="62" spans="1:9" ht="24.75" customHeight="1">
      <c r="A62" s="19">
        <v>12</v>
      </c>
      <c r="B62" s="28" t="s">
        <v>63</v>
      </c>
      <c r="C62" s="28" t="s">
        <v>56</v>
      </c>
      <c r="D62" s="80" t="s">
        <v>117</v>
      </c>
      <c r="E62" s="81"/>
      <c r="F62" s="81"/>
      <c r="G62" s="81"/>
      <c r="H62" s="81"/>
      <c r="I62" s="82"/>
    </row>
    <row r="63" spans="1:9" ht="24.75" customHeight="1">
      <c r="A63" s="19">
        <v>29</v>
      </c>
      <c r="B63" s="28" t="s">
        <v>73</v>
      </c>
      <c r="C63" s="28" t="s">
        <v>23</v>
      </c>
      <c r="D63" s="83"/>
      <c r="E63" s="84"/>
      <c r="F63" s="84"/>
      <c r="G63" s="84"/>
      <c r="H63" s="84"/>
      <c r="I63" s="85"/>
    </row>
    <row r="64" spans="1:9" ht="24.75" customHeight="1">
      <c r="A64" s="19">
        <v>36</v>
      </c>
      <c r="B64" s="28" t="s">
        <v>82</v>
      </c>
      <c r="C64" s="28" t="s">
        <v>57</v>
      </c>
      <c r="D64" s="86"/>
      <c r="E64" s="87"/>
      <c r="F64" s="87"/>
      <c r="G64" s="87"/>
      <c r="H64" s="87"/>
      <c r="I64" s="88"/>
    </row>
    <row r="67" spans="1:8" s="40" customFormat="1" ht="24.75" customHeight="1">
      <c r="A67" s="6" t="s">
        <v>16</v>
      </c>
      <c r="B67" s="6"/>
      <c r="D67" s="6" t="s">
        <v>17</v>
      </c>
      <c r="E67" s="6"/>
      <c r="F67" s="6" t="s">
        <v>26</v>
      </c>
      <c r="H67" s="6"/>
    </row>
    <row r="68" spans="1:8" s="22" customFormat="1" ht="24.75" customHeight="1">
      <c r="A68" s="6" t="s">
        <v>18</v>
      </c>
      <c r="B68" s="6"/>
      <c r="D68" s="6" t="s">
        <v>19</v>
      </c>
      <c r="E68" s="6"/>
      <c r="F68" s="6" t="s">
        <v>26</v>
      </c>
      <c r="H68" s="6"/>
    </row>
    <row r="69" spans="4:8" s="22" customFormat="1" ht="24.75" customHeight="1">
      <c r="D69" s="6" t="s">
        <v>20</v>
      </c>
      <c r="E69" s="6"/>
      <c r="F69" s="6" t="s">
        <v>26</v>
      </c>
      <c r="H69" s="6"/>
    </row>
    <row r="70" spans="4:6" s="22" customFormat="1" ht="24.75" customHeight="1">
      <c r="D70" s="6" t="s">
        <v>21</v>
      </c>
      <c r="E70" s="6"/>
      <c r="F70" s="6" t="s">
        <v>26</v>
      </c>
    </row>
    <row r="71" spans="4:6" s="22" customFormat="1" ht="24.75" customHeight="1">
      <c r="D71" s="6" t="s">
        <v>22</v>
      </c>
      <c r="E71" s="6"/>
      <c r="F71" s="6" t="s">
        <v>26</v>
      </c>
    </row>
    <row r="72" spans="4:6" s="22" customFormat="1" ht="24.75" customHeight="1">
      <c r="D72" s="6" t="s">
        <v>23</v>
      </c>
      <c r="E72" s="6"/>
      <c r="F72" s="6" t="s">
        <v>26</v>
      </c>
    </row>
    <row r="73" spans="1:6" s="22" customFormat="1" ht="24.75" customHeight="1">
      <c r="A73" s="6" t="s">
        <v>24</v>
      </c>
      <c r="B73" s="6"/>
      <c r="C73" s="6"/>
      <c r="D73" s="6" t="s">
        <v>90</v>
      </c>
      <c r="E73" s="6"/>
      <c r="F73" s="6" t="s">
        <v>26</v>
      </c>
    </row>
  </sheetData>
  <sheetProtection/>
  <autoFilter ref="A19:I19">
    <sortState ref="A20:I73">
      <sortCondition descending="1" sortBy="value" ref="G20:G73"/>
    </sortState>
  </autoFilter>
  <mergeCells count="14">
    <mergeCell ref="D62:I64"/>
    <mergeCell ref="I16:I18"/>
    <mergeCell ref="A16:A18"/>
    <mergeCell ref="B16:B18"/>
    <mergeCell ref="C16:C18"/>
    <mergeCell ref="H16:H18"/>
    <mergeCell ref="D16:D18"/>
    <mergeCell ref="E16:E18"/>
    <mergeCell ref="F16:F18"/>
    <mergeCell ref="G16:G18"/>
    <mergeCell ref="A9:I9"/>
    <mergeCell ref="A10:I10"/>
    <mergeCell ref="A11:I11"/>
    <mergeCell ref="A12:I12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92" r:id="rId2"/>
  <rowBreaks count="1" manualBreakCount="1">
    <brk id="51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2013-06-04T07:00:36Z</cp:lastPrinted>
  <dcterms:created xsi:type="dcterms:W3CDTF">2013-05-20T05:12:53Z</dcterms:created>
  <dcterms:modified xsi:type="dcterms:W3CDTF">2013-06-17T08:41:05Z</dcterms:modified>
  <cp:category/>
  <cp:version/>
  <cp:contentType/>
  <cp:contentStatus/>
</cp:coreProperties>
</file>