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10035" activeTab="2"/>
  </bookViews>
  <sheets>
    <sheet name="гибкость" sheetId="1" r:id="rId1"/>
    <sheet name="скорость-сила" sheetId="2" r:id="rId2"/>
    <sheet name="Общая" sheetId="3" r:id="rId3"/>
  </sheets>
  <definedNames>
    <definedName name="_xlnm._FilterDatabase" localSheetId="0" hidden="1">'гибкость'!$A$20:$J$20</definedName>
    <definedName name="_xlnm._FilterDatabase" localSheetId="2" hidden="1">'Общая'!$A$21:$K$21</definedName>
    <definedName name="_xlnm._FilterDatabase" localSheetId="1" hidden="1">'скорость-сила'!$A$23:$T$23</definedName>
    <definedName name="_xlnm.Print_Area" localSheetId="2">'Общая'!$A$1:$K$74</definedName>
  </definedNames>
  <calcPr fullCalcOnLoad="1"/>
</workbook>
</file>

<file path=xl/sharedStrings.xml><?xml version="1.0" encoding="utf-8"?>
<sst xmlns="http://schemas.openxmlformats.org/spreadsheetml/2006/main" count="523" uniqueCount="127">
  <si>
    <t xml:space="preserve">Директор </t>
  </si>
  <si>
    <t>МОУДОД СДЮСШОР № 5</t>
  </si>
  <si>
    <t>__________________ Завьялова О.М.</t>
  </si>
  <si>
    <t>«____» мая 2013 года</t>
  </si>
  <si>
    <t>ИТОГОВЫЙ ПРОТОКОЛ</t>
  </si>
  <si>
    <t>№</t>
  </si>
  <si>
    <t>Фамилия Имя</t>
  </si>
  <si>
    <t>Тренер-преподаватель</t>
  </si>
  <si>
    <t>Виды испытания</t>
  </si>
  <si>
    <t>Общая сумма</t>
  </si>
  <si>
    <t>Правая</t>
  </si>
  <si>
    <t>Левая</t>
  </si>
  <si>
    <t>Прямой</t>
  </si>
  <si>
    <t>Председатель комиссии</t>
  </si>
  <si>
    <t>Шубина М.В.</t>
  </si>
  <si>
    <t>Члены комиссии</t>
  </si>
  <si>
    <t>Кузьмина Ю.А.</t>
  </si>
  <si>
    <t>Мамонова Л.М.</t>
  </si>
  <si>
    <t>Королева М.Н.</t>
  </si>
  <si>
    <t>Зокина А.С.</t>
  </si>
  <si>
    <t>Пархачева Т.А.</t>
  </si>
  <si>
    <t>Привлеченные тренеры-преподаватели</t>
  </si>
  <si>
    <t>Курнышова С.Н.</t>
  </si>
  <si>
    <t>Скворцова Е.А.</t>
  </si>
  <si>
    <t>__________________________</t>
  </si>
  <si>
    <t>Фамилия, Имя</t>
  </si>
  <si>
    <t>правая</t>
  </si>
  <si>
    <t>левая</t>
  </si>
  <si>
    <t>Кучерова Е.В.</t>
  </si>
  <si>
    <t>Итого баллов</t>
  </si>
  <si>
    <t>Рейтинг</t>
  </si>
  <si>
    <t>в соответствии с новыми федеральными стандартами спортивной подготовки</t>
  </si>
  <si>
    <t>по виду спорта художественная гимнастика</t>
  </si>
  <si>
    <t xml:space="preserve">сдачи нормативов общей и специальной физической подготовки </t>
  </si>
  <si>
    <t xml:space="preserve"> в группах на учебно-тренировочном этапе</t>
  </si>
  <si>
    <t>Силовые</t>
  </si>
  <si>
    <t>Сед углом</t>
  </si>
  <si>
    <t>кол-во</t>
  </si>
  <si>
    <t>балл</t>
  </si>
  <si>
    <t>"Рыбка" балл</t>
  </si>
  <si>
    <t>Скоростно-силовые</t>
  </si>
  <si>
    <t>Координационные: статическое равновесие</t>
  </si>
  <si>
    <t>вперед</t>
  </si>
  <si>
    <t>в сторону</t>
  </si>
  <si>
    <t>назад</t>
  </si>
  <si>
    <t>Гимнастический мост на коленях (балл)</t>
  </si>
  <si>
    <t>Гимнастический мост стоя (балл)</t>
  </si>
  <si>
    <t>Шпагаты (балл)</t>
  </si>
  <si>
    <t>Средний балл</t>
  </si>
  <si>
    <t>доп. балл за равновесие с прямой ногой</t>
  </si>
  <si>
    <r>
      <t xml:space="preserve"> (</t>
    </r>
    <r>
      <rPr>
        <b/>
        <sz val="14"/>
        <color indexed="8"/>
        <rFont val="Times New Roman"/>
        <family val="1"/>
      </rPr>
      <t>гибкость)</t>
    </r>
  </si>
  <si>
    <r>
      <t xml:space="preserve"> (</t>
    </r>
    <r>
      <rPr>
        <b/>
        <sz val="14"/>
        <color indexed="8"/>
        <rFont val="Times New Roman"/>
        <family val="1"/>
      </rPr>
      <t>силовые, скоростно-силовые, координационные способности)</t>
    </r>
  </si>
  <si>
    <r>
      <t xml:space="preserve"> (</t>
    </r>
    <r>
      <rPr>
        <b/>
        <sz val="14"/>
        <color indexed="8"/>
        <rFont val="Times New Roman"/>
        <family val="1"/>
      </rPr>
      <t>общая)</t>
    </r>
  </si>
  <si>
    <t>Афанасьева Е.Н.</t>
  </si>
  <si>
    <t>Макарова А.С.</t>
  </si>
  <si>
    <t>группа 2004 года рождения</t>
  </si>
  <si>
    <t>« 16 » мая 2013 г.</t>
  </si>
  <si>
    <t>Волохова Екатерина</t>
  </si>
  <si>
    <t>Емельянова Анастасия</t>
  </si>
  <si>
    <t>Зарубина Надежда</t>
  </si>
  <si>
    <t>Ксенафонтова Евгения</t>
  </si>
  <si>
    <t>Минина Виктория</t>
  </si>
  <si>
    <t>Архипова Дарья</t>
  </si>
  <si>
    <t>Малышева Мария</t>
  </si>
  <si>
    <t>Шемягина Елизавета</t>
  </si>
  <si>
    <t>Овсянкина Татьяна</t>
  </si>
  <si>
    <t>Куприянова Софья</t>
  </si>
  <si>
    <t>Рыбина Ксения</t>
  </si>
  <si>
    <t xml:space="preserve">Дорогина Ника </t>
  </si>
  <si>
    <t>Перешивкина Ариана</t>
  </si>
  <si>
    <t>Ушакова Аглая</t>
  </si>
  <si>
    <t>Зиновьева Ева</t>
  </si>
  <si>
    <t>Андреева Алиса</t>
  </si>
  <si>
    <t>Денисова Алена</t>
  </si>
  <si>
    <t>Князева Алена</t>
  </si>
  <si>
    <t xml:space="preserve">Семенова Дарья </t>
  </si>
  <si>
    <t>Дешеулина Анна</t>
  </si>
  <si>
    <t>Мартысюк Полина</t>
  </si>
  <si>
    <t>Сергеева Ольга</t>
  </si>
  <si>
    <t>Хасанова Г.В.</t>
  </si>
  <si>
    <t>Полюхова Екатерина</t>
  </si>
  <si>
    <t>Пухова Дарья</t>
  </si>
  <si>
    <t>Самодиенко Анастасия</t>
  </si>
  <si>
    <t>Колобова Валерия</t>
  </si>
  <si>
    <t>Тимофеева Анна</t>
  </si>
  <si>
    <t>Палатникова Дарья</t>
  </si>
  <si>
    <t>Дамирова Самира</t>
  </si>
  <si>
    <t>Малыгина Анна</t>
  </si>
  <si>
    <t>Горохова Елизавета</t>
  </si>
  <si>
    <t>Черняева Александра</t>
  </si>
  <si>
    <t>Мотренко Екатерина</t>
  </si>
  <si>
    <t>Шабанова Мария</t>
  </si>
  <si>
    <t>Здреник Мария</t>
  </si>
  <si>
    <t>Коршунова Анастасия</t>
  </si>
  <si>
    <t>Булыгина Екатерина</t>
  </si>
  <si>
    <t>Мумина Дарья</t>
  </si>
  <si>
    <t>Петрушанская Наталья</t>
  </si>
  <si>
    <t>Занимонец Мария</t>
  </si>
  <si>
    <t xml:space="preserve">Сытова Александра </t>
  </si>
  <si>
    <t>Сытова Лиза</t>
  </si>
  <si>
    <t>х</t>
  </si>
  <si>
    <t>Сытова Александра</t>
  </si>
  <si>
    <t>Сытова  Лиза</t>
  </si>
  <si>
    <t>Общая сумма баллов</t>
  </si>
  <si>
    <t>Прыжкис двойным вращением</t>
  </si>
  <si>
    <t>Равновесие "захват" (балл)</t>
  </si>
  <si>
    <t>Равновесие в шпагат (балл)</t>
  </si>
  <si>
    <t>Гибкость</t>
  </si>
  <si>
    <t>Координа-ционные</t>
  </si>
  <si>
    <t>Уровень</t>
  </si>
  <si>
    <t>вне рейтинга</t>
  </si>
  <si>
    <t>высокий</t>
  </si>
  <si>
    <t>выше среднего</t>
  </si>
  <si>
    <t>средний</t>
  </si>
  <si>
    <t>ниже среднего</t>
  </si>
  <si>
    <t>низкий</t>
  </si>
  <si>
    <t>ПРОТОКОЛ</t>
  </si>
  <si>
    <t>Сытова Елизавета</t>
  </si>
  <si>
    <t>Некипелова София</t>
  </si>
  <si>
    <t>не присутствовала</t>
  </si>
  <si>
    <t>6-8</t>
  </si>
  <si>
    <t>12-13</t>
  </si>
  <si>
    <t>15-16</t>
  </si>
  <si>
    <t>18-20</t>
  </si>
  <si>
    <t>21-22</t>
  </si>
  <si>
    <t>24-25</t>
  </si>
  <si>
    <t>не присутствовали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</si>
</sst>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1"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Calibri"/>
      <family val="2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4"/>
      <color indexed="8"/>
      <name val="Times New Roman"/>
      <family val="1"/>
    </font>
    <font>
      <i/>
      <sz val="11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u val="single"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/>
      <right style="double"/>
      <top style="double"/>
      <bottom style="double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18" fillId="0" borderId="0" xfId="0" applyFont="1" applyAlignment="1">
      <alignment horizontal="right" indent="15"/>
    </xf>
    <xf numFmtId="0" fontId="1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justify"/>
    </xf>
    <xf numFmtId="0" fontId="9" fillId="0" borderId="0" xfId="0" applyFont="1" applyAlignment="1">
      <alignment horizontal="justify"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18" fillId="0" borderId="0" xfId="0" applyFont="1" applyAlignment="1">
      <alignment horizontal="right"/>
    </xf>
    <xf numFmtId="0" fontId="1" fillId="0" borderId="0" xfId="0" applyFont="1" applyAlignment="1">
      <alignment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wrapText="1"/>
    </xf>
    <xf numFmtId="0" fontId="20" fillId="0" borderId="13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4" fillId="0" borderId="0" xfId="0" applyFont="1" applyAlignment="1">
      <alignment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22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7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27" fillId="0" borderId="0" xfId="0" applyFont="1" applyAlignment="1">
      <alignment/>
    </xf>
    <xf numFmtId="0" fontId="22" fillId="0" borderId="1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14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6" fillId="0" borderId="0" xfId="0" applyFont="1" applyAlignment="1">
      <alignment/>
    </xf>
    <xf numFmtId="0" fontId="22" fillId="0" borderId="13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0" fillId="0" borderId="18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20" fillId="0" borderId="19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top" wrapText="1"/>
    </xf>
    <xf numFmtId="0" fontId="29" fillId="0" borderId="22" xfId="0" applyFont="1" applyBorder="1" applyAlignment="1">
      <alignment horizontal="center" vertical="center" wrapText="1"/>
    </xf>
    <xf numFmtId="0" fontId="29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 wrapText="1"/>
    </xf>
    <xf numFmtId="0" fontId="20" fillId="0" borderId="3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57150</xdr:rowOff>
    </xdr:from>
    <xdr:to>
      <xdr:col>1</xdr:col>
      <xdr:colOff>809625</xdr:colOff>
      <xdr:row>5</xdr:row>
      <xdr:rowOff>219075</xdr:rowOff>
    </xdr:to>
    <xdr:pic>
      <xdr:nvPicPr>
        <xdr:cNvPr id="1" name="Рисунок 1" descr="лого сш№5 ч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122872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104775</xdr:rowOff>
    </xdr:from>
    <xdr:to>
      <xdr:col>1</xdr:col>
      <xdr:colOff>1285875</xdr:colOff>
      <xdr:row>7</xdr:row>
      <xdr:rowOff>19050</xdr:rowOff>
    </xdr:to>
    <xdr:pic>
      <xdr:nvPicPr>
        <xdr:cNvPr id="1" name="Рисунок 1" descr="лого сш№5 ч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04775"/>
          <a:ext cx="1562100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57150</xdr:rowOff>
    </xdr:from>
    <xdr:to>
      <xdr:col>1</xdr:col>
      <xdr:colOff>1552575</xdr:colOff>
      <xdr:row>7</xdr:row>
      <xdr:rowOff>123825</xdr:rowOff>
    </xdr:to>
    <xdr:pic>
      <xdr:nvPicPr>
        <xdr:cNvPr id="1" name="Рисунок 1" descr="лого сш№5 ч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1857375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1"/>
  <sheetViews>
    <sheetView view="pageBreakPreview" zoomScale="60" zoomScalePageLayoutView="0" workbookViewId="0" topLeftCell="A34">
      <selection activeCell="G45" sqref="G45"/>
    </sheetView>
  </sheetViews>
  <sheetFormatPr defaultColWidth="9.140625" defaultRowHeight="15"/>
  <cols>
    <col min="1" max="1" width="7.00390625" style="0" customWidth="1"/>
    <col min="2" max="2" width="24.140625" style="0" customWidth="1"/>
    <col min="3" max="3" width="19.421875" style="0" customWidth="1"/>
    <col min="4" max="4" width="17.421875" style="0" customWidth="1"/>
    <col min="5" max="5" width="17.7109375" style="0" customWidth="1"/>
    <col min="6" max="9" width="10.7109375" style="0" customWidth="1"/>
    <col min="10" max="10" width="11.7109375" style="0" customWidth="1"/>
  </cols>
  <sheetData>
    <row r="1" spans="1:11" ht="18.75">
      <c r="A1" s="1" t="s">
        <v>1</v>
      </c>
      <c r="J1" s="8" t="s">
        <v>0</v>
      </c>
      <c r="K1" s="6"/>
    </row>
    <row r="2" spans="1:11" ht="18.75">
      <c r="A2" s="1"/>
      <c r="J2" s="8" t="s">
        <v>1</v>
      </c>
      <c r="K2" s="6"/>
    </row>
    <row r="3" spans="1:10" ht="18.75">
      <c r="A3" s="1" t="s">
        <v>2</v>
      </c>
      <c r="J3" s="8"/>
    </row>
    <row r="4" spans="1:11" ht="18.75">
      <c r="A4" s="1"/>
      <c r="J4" s="8" t="s">
        <v>2</v>
      </c>
      <c r="K4" s="6"/>
    </row>
    <row r="5" spans="1:10" ht="18.75">
      <c r="A5" s="1" t="s">
        <v>3</v>
      </c>
      <c r="J5" s="8"/>
    </row>
    <row r="6" spans="1:11" ht="18.75">
      <c r="A6" s="2"/>
      <c r="I6" s="6"/>
      <c r="J6" s="8" t="s">
        <v>3</v>
      </c>
      <c r="K6" s="6"/>
    </row>
    <row r="7" ht="18.75">
      <c r="A7" s="2"/>
    </row>
    <row r="8" spans="1:10" ht="18.75">
      <c r="A8" s="47" t="s">
        <v>116</v>
      </c>
      <c r="B8" s="47"/>
      <c r="C8" s="47"/>
      <c r="D8" s="47"/>
      <c r="E8" s="47"/>
      <c r="F8" s="47"/>
      <c r="G8" s="47"/>
      <c r="H8" s="47"/>
      <c r="I8" s="47"/>
      <c r="J8" s="47"/>
    </row>
    <row r="9" spans="1:11" ht="18.75">
      <c r="A9" s="48" t="s">
        <v>33</v>
      </c>
      <c r="B9" s="48"/>
      <c r="C9" s="48"/>
      <c r="D9" s="48"/>
      <c r="E9" s="48"/>
      <c r="F9" s="48"/>
      <c r="G9" s="48"/>
      <c r="H9" s="48"/>
      <c r="I9" s="48"/>
      <c r="J9" s="48"/>
      <c r="K9" s="9"/>
    </row>
    <row r="10" spans="1:11" ht="18.75">
      <c r="A10" s="48" t="s">
        <v>34</v>
      </c>
      <c r="B10" s="48"/>
      <c r="C10" s="48"/>
      <c r="D10" s="48"/>
      <c r="E10" s="48"/>
      <c r="F10" s="48"/>
      <c r="G10" s="48"/>
      <c r="H10" s="48"/>
      <c r="I10" s="48"/>
      <c r="J10" s="48"/>
      <c r="K10" s="9"/>
    </row>
    <row r="11" spans="1:11" ht="19.5">
      <c r="A11" s="51" t="s">
        <v>31</v>
      </c>
      <c r="B11" s="51"/>
      <c r="C11" s="51"/>
      <c r="D11" s="51"/>
      <c r="E11" s="51"/>
      <c r="F11" s="51"/>
      <c r="G11" s="51"/>
      <c r="H11" s="51"/>
      <c r="I11" s="51"/>
      <c r="J11" s="51"/>
      <c r="K11" s="9"/>
    </row>
    <row r="12" spans="1:11" ht="18.75">
      <c r="A12" s="48" t="s">
        <v>32</v>
      </c>
      <c r="B12" s="48"/>
      <c r="C12" s="48"/>
      <c r="D12" s="48"/>
      <c r="E12" s="48"/>
      <c r="F12" s="48"/>
      <c r="G12" s="48"/>
      <c r="H12" s="48"/>
      <c r="I12" s="48"/>
      <c r="J12" s="48"/>
      <c r="K12" s="9"/>
    </row>
    <row r="13" spans="1:10" ht="18.75">
      <c r="A13" s="48" t="s">
        <v>50</v>
      </c>
      <c r="B13" s="48"/>
      <c r="C13" s="48"/>
      <c r="D13" s="48"/>
      <c r="E13" s="48"/>
      <c r="F13" s="48"/>
      <c r="G13" s="48"/>
      <c r="H13" s="48"/>
      <c r="I13" s="48"/>
      <c r="J13" s="48"/>
    </row>
    <row r="14" spans="1:10" ht="18.75">
      <c r="A14" s="3"/>
      <c r="B14" s="24"/>
      <c r="C14" s="24"/>
      <c r="D14" s="24"/>
      <c r="E14" s="24"/>
      <c r="F14" s="24"/>
      <c r="G14" s="24"/>
      <c r="H14" s="24"/>
      <c r="I14" s="24"/>
      <c r="J14" s="24"/>
    </row>
    <row r="15" spans="1:17" ht="15.75" customHeight="1">
      <c r="A15" s="9" t="s">
        <v>55</v>
      </c>
      <c r="B15" s="9"/>
      <c r="C15" s="24"/>
      <c r="D15" s="24"/>
      <c r="E15" s="24"/>
      <c r="F15" s="24"/>
      <c r="G15" s="24"/>
      <c r="J15" s="33" t="s">
        <v>56</v>
      </c>
      <c r="K15" s="24"/>
      <c r="L15" s="24"/>
      <c r="M15" s="24"/>
      <c r="N15" s="24"/>
      <c r="O15" s="9"/>
      <c r="P15" s="9"/>
      <c r="Q15" s="9"/>
    </row>
    <row r="16" ht="19.5" thickBot="1">
      <c r="A16" s="3"/>
    </row>
    <row r="17" spans="1:10" ht="16.5" thickBot="1">
      <c r="A17" s="49" t="s">
        <v>5</v>
      </c>
      <c r="B17" s="49" t="s">
        <v>6</v>
      </c>
      <c r="C17" s="49" t="s">
        <v>7</v>
      </c>
      <c r="D17" s="49" t="s">
        <v>8</v>
      </c>
      <c r="E17" s="49"/>
      <c r="F17" s="49"/>
      <c r="G17" s="49"/>
      <c r="H17" s="49"/>
      <c r="I17" s="49"/>
      <c r="J17" s="49" t="s">
        <v>103</v>
      </c>
    </row>
    <row r="18" spans="1:10" ht="30.75" customHeight="1" thickBot="1">
      <c r="A18" s="49"/>
      <c r="B18" s="49"/>
      <c r="C18" s="49"/>
      <c r="D18" s="55" t="s">
        <v>45</v>
      </c>
      <c r="E18" s="55" t="s">
        <v>46</v>
      </c>
      <c r="F18" s="49" t="s">
        <v>47</v>
      </c>
      <c r="G18" s="49"/>
      <c r="H18" s="49"/>
      <c r="I18" s="49"/>
      <c r="J18" s="49"/>
    </row>
    <row r="19" spans="1:10" ht="32.25" thickBot="1">
      <c r="A19" s="50"/>
      <c r="B19" s="50"/>
      <c r="C19" s="50"/>
      <c r="D19" s="56"/>
      <c r="E19" s="56"/>
      <c r="F19" s="14" t="s">
        <v>10</v>
      </c>
      <c r="G19" s="14" t="s">
        <v>11</v>
      </c>
      <c r="H19" s="14" t="s">
        <v>12</v>
      </c>
      <c r="I19" s="14" t="s">
        <v>9</v>
      </c>
      <c r="J19" s="50"/>
    </row>
    <row r="20" spans="1:10" ht="16.5" thickBot="1" thickTop="1">
      <c r="A20" s="13">
        <v>1</v>
      </c>
      <c r="B20" s="13">
        <v>2</v>
      </c>
      <c r="C20" s="13">
        <v>3</v>
      </c>
      <c r="D20" s="13">
        <v>4</v>
      </c>
      <c r="E20" s="13">
        <v>5</v>
      </c>
      <c r="F20" s="13">
        <v>6</v>
      </c>
      <c r="G20" s="13">
        <v>7</v>
      </c>
      <c r="H20" s="13">
        <v>8</v>
      </c>
      <c r="I20" s="13">
        <v>9</v>
      </c>
      <c r="J20" s="13">
        <v>10</v>
      </c>
    </row>
    <row r="21" spans="1:10" s="29" customFormat="1" ht="19.5" customHeight="1" thickTop="1">
      <c r="A21" s="16">
        <v>1</v>
      </c>
      <c r="B21" s="19" t="s">
        <v>72</v>
      </c>
      <c r="C21" s="19" t="s">
        <v>23</v>
      </c>
      <c r="D21" s="16">
        <v>5</v>
      </c>
      <c r="E21" s="16">
        <v>4</v>
      </c>
      <c r="F21" s="16">
        <v>5</v>
      </c>
      <c r="G21" s="16">
        <v>1</v>
      </c>
      <c r="H21" s="16">
        <v>10</v>
      </c>
      <c r="I21" s="16">
        <f>F21+G21+H21</f>
        <v>16</v>
      </c>
      <c r="J21" s="18">
        <f>D21+I21+E21</f>
        <v>25</v>
      </c>
    </row>
    <row r="22" spans="1:10" s="29" customFormat="1" ht="19.5" customHeight="1">
      <c r="A22" s="16">
        <v>2</v>
      </c>
      <c r="B22" s="19" t="s">
        <v>62</v>
      </c>
      <c r="C22" s="19" t="s">
        <v>28</v>
      </c>
      <c r="D22" s="15">
        <v>5</v>
      </c>
      <c r="E22" s="15">
        <v>5</v>
      </c>
      <c r="F22" s="15">
        <v>5</v>
      </c>
      <c r="G22" s="15">
        <v>5</v>
      </c>
      <c r="H22" s="15">
        <v>5</v>
      </c>
      <c r="I22" s="16">
        <f>F22+G22+H22</f>
        <v>15</v>
      </c>
      <c r="J22" s="18">
        <f>D22+I22+E22</f>
        <v>25</v>
      </c>
    </row>
    <row r="23" spans="1:10" s="29" customFormat="1" ht="19.5" customHeight="1">
      <c r="A23" s="16">
        <v>3</v>
      </c>
      <c r="B23" s="19" t="s">
        <v>94</v>
      </c>
      <c r="C23" s="19" t="s">
        <v>54</v>
      </c>
      <c r="D23" s="15">
        <v>4</v>
      </c>
      <c r="E23" s="32">
        <v>3</v>
      </c>
      <c r="F23" s="15">
        <v>3</v>
      </c>
      <c r="G23" s="15">
        <v>2</v>
      </c>
      <c r="H23" s="15">
        <v>0</v>
      </c>
      <c r="I23" s="16">
        <v>5</v>
      </c>
      <c r="J23" s="18">
        <f>D23+I23+E23</f>
        <v>12</v>
      </c>
    </row>
    <row r="24" spans="1:10" s="29" customFormat="1" ht="19.5" customHeight="1">
      <c r="A24" s="16">
        <v>4</v>
      </c>
      <c r="B24" s="19" t="s">
        <v>57</v>
      </c>
      <c r="C24" s="19" t="s">
        <v>53</v>
      </c>
      <c r="D24" s="15">
        <v>5</v>
      </c>
      <c r="E24" s="15">
        <v>4</v>
      </c>
      <c r="F24" s="15">
        <v>5</v>
      </c>
      <c r="G24" s="15">
        <v>5</v>
      </c>
      <c r="H24" s="15">
        <v>5</v>
      </c>
      <c r="I24" s="16">
        <f>F24+G24+H24</f>
        <v>15</v>
      </c>
      <c r="J24" s="18">
        <f>D24+I24+E24</f>
        <v>24</v>
      </c>
    </row>
    <row r="25" spans="1:10" s="29" customFormat="1" ht="19.5" customHeight="1">
      <c r="A25" s="16">
        <v>5</v>
      </c>
      <c r="B25" s="19" t="s">
        <v>88</v>
      </c>
      <c r="C25" s="19" t="s">
        <v>22</v>
      </c>
      <c r="D25" s="15">
        <v>5</v>
      </c>
      <c r="E25" s="15">
        <v>5</v>
      </c>
      <c r="F25" s="15">
        <v>5</v>
      </c>
      <c r="G25" s="15">
        <v>5</v>
      </c>
      <c r="H25" s="15">
        <v>5</v>
      </c>
      <c r="I25" s="16">
        <f aca="true" t="shared" si="0" ref="I25:I48">F25+G25+H25</f>
        <v>15</v>
      </c>
      <c r="J25" s="18">
        <f aca="true" t="shared" si="1" ref="J25:J48">D25+I25+E25</f>
        <v>25</v>
      </c>
    </row>
    <row r="26" spans="1:10" s="29" customFormat="1" ht="19.5" customHeight="1" thickBot="1">
      <c r="A26" s="16">
        <v>6</v>
      </c>
      <c r="B26" s="19" t="s">
        <v>86</v>
      </c>
      <c r="C26" s="19" t="s">
        <v>53</v>
      </c>
      <c r="D26" s="15">
        <v>4</v>
      </c>
      <c r="E26" s="15">
        <v>5</v>
      </c>
      <c r="F26" s="15">
        <v>5</v>
      </c>
      <c r="G26" s="15">
        <v>5</v>
      </c>
      <c r="H26" s="15">
        <v>5</v>
      </c>
      <c r="I26" s="16">
        <f t="shared" si="0"/>
        <v>15</v>
      </c>
      <c r="J26" s="18">
        <f t="shared" si="1"/>
        <v>24</v>
      </c>
    </row>
    <row r="27" spans="1:10" ht="15" customHeight="1" thickBot="1" thickTop="1">
      <c r="A27" s="13">
        <v>1</v>
      </c>
      <c r="B27" s="13">
        <v>2</v>
      </c>
      <c r="C27" s="13">
        <v>3</v>
      </c>
      <c r="D27" s="13">
        <v>4</v>
      </c>
      <c r="E27" s="13">
        <v>5</v>
      </c>
      <c r="F27" s="13">
        <v>6</v>
      </c>
      <c r="G27" s="13">
        <v>7</v>
      </c>
      <c r="H27" s="13">
        <v>8</v>
      </c>
      <c r="I27" s="13">
        <v>9</v>
      </c>
      <c r="J27" s="13">
        <v>10</v>
      </c>
    </row>
    <row r="28" spans="1:10" s="29" customFormat="1" ht="19.5" customHeight="1" thickTop="1">
      <c r="A28" s="16">
        <v>7</v>
      </c>
      <c r="B28" s="19" t="s">
        <v>73</v>
      </c>
      <c r="C28" s="19" t="s">
        <v>23</v>
      </c>
      <c r="D28" s="15">
        <v>5</v>
      </c>
      <c r="E28" s="15">
        <v>4</v>
      </c>
      <c r="F28" s="15">
        <v>1</v>
      </c>
      <c r="G28" s="15">
        <v>1</v>
      </c>
      <c r="H28" s="15">
        <v>3</v>
      </c>
      <c r="I28" s="16">
        <f t="shared" si="0"/>
        <v>5</v>
      </c>
      <c r="J28" s="18">
        <f t="shared" si="1"/>
        <v>14</v>
      </c>
    </row>
    <row r="29" spans="1:10" s="29" customFormat="1" ht="19.5" customHeight="1">
      <c r="A29" s="16">
        <v>8</v>
      </c>
      <c r="B29" s="19" t="s">
        <v>76</v>
      </c>
      <c r="C29" s="19" t="s">
        <v>23</v>
      </c>
      <c r="D29" s="15">
        <v>4</v>
      </c>
      <c r="E29" s="15">
        <v>3</v>
      </c>
      <c r="F29" s="15">
        <v>1</v>
      </c>
      <c r="G29" s="15">
        <v>1</v>
      </c>
      <c r="H29" s="15">
        <v>5</v>
      </c>
      <c r="I29" s="16">
        <f t="shared" si="0"/>
        <v>7</v>
      </c>
      <c r="J29" s="18">
        <f t="shared" si="1"/>
        <v>14</v>
      </c>
    </row>
    <row r="30" spans="1:10" s="29" customFormat="1" ht="19.5" customHeight="1">
      <c r="A30" s="16">
        <v>9</v>
      </c>
      <c r="B30" s="19" t="s">
        <v>68</v>
      </c>
      <c r="C30" s="19" t="s">
        <v>54</v>
      </c>
      <c r="D30" s="15">
        <v>2</v>
      </c>
      <c r="E30" s="15">
        <v>3</v>
      </c>
      <c r="F30" s="15">
        <v>5</v>
      </c>
      <c r="G30" s="15">
        <v>2</v>
      </c>
      <c r="H30" s="15">
        <v>5</v>
      </c>
      <c r="I30" s="16">
        <f t="shared" si="0"/>
        <v>12</v>
      </c>
      <c r="J30" s="18">
        <f t="shared" si="1"/>
        <v>17</v>
      </c>
    </row>
    <row r="31" spans="1:10" s="29" customFormat="1" ht="19.5" customHeight="1">
      <c r="A31" s="16">
        <v>10</v>
      </c>
      <c r="B31" s="19" t="s">
        <v>58</v>
      </c>
      <c r="C31" s="19" t="s">
        <v>53</v>
      </c>
      <c r="D31" s="15">
        <v>5</v>
      </c>
      <c r="E31" s="15">
        <v>5</v>
      </c>
      <c r="F31" s="15">
        <v>5</v>
      </c>
      <c r="G31" s="15">
        <v>5</v>
      </c>
      <c r="H31" s="15">
        <v>5</v>
      </c>
      <c r="I31" s="16">
        <f t="shared" si="0"/>
        <v>15</v>
      </c>
      <c r="J31" s="18">
        <f t="shared" si="1"/>
        <v>25</v>
      </c>
    </row>
    <row r="32" spans="1:10" s="29" customFormat="1" ht="19.5" customHeight="1">
      <c r="A32" s="16">
        <v>11</v>
      </c>
      <c r="B32" s="19" t="s">
        <v>97</v>
      </c>
      <c r="C32" s="19" t="s">
        <v>20</v>
      </c>
      <c r="D32" s="15">
        <v>5</v>
      </c>
      <c r="E32" s="15">
        <v>5</v>
      </c>
      <c r="F32" s="15">
        <v>4</v>
      </c>
      <c r="G32" s="15">
        <v>1</v>
      </c>
      <c r="H32" s="15">
        <v>5</v>
      </c>
      <c r="I32" s="16">
        <f t="shared" si="0"/>
        <v>10</v>
      </c>
      <c r="J32" s="18">
        <f t="shared" si="1"/>
        <v>20</v>
      </c>
    </row>
    <row r="33" spans="1:10" s="29" customFormat="1" ht="19.5" customHeight="1">
      <c r="A33" s="16">
        <v>12</v>
      </c>
      <c r="B33" s="19" t="s">
        <v>59</v>
      </c>
      <c r="C33" s="19" t="s">
        <v>53</v>
      </c>
      <c r="D33" s="52" t="s">
        <v>119</v>
      </c>
      <c r="E33" s="53"/>
      <c r="F33" s="53"/>
      <c r="G33" s="53"/>
      <c r="H33" s="53"/>
      <c r="I33" s="53"/>
      <c r="J33" s="54"/>
    </row>
    <row r="34" spans="1:10" s="29" customFormat="1" ht="19.5" customHeight="1">
      <c r="A34" s="16">
        <v>13</v>
      </c>
      <c r="B34" s="19" t="s">
        <v>92</v>
      </c>
      <c r="C34" s="19" t="s">
        <v>54</v>
      </c>
      <c r="D34" s="15">
        <v>5</v>
      </c>
      <c r="E34" s="15">
        <v>5</v>
      </c>
      <c r="F34" s="15">
        <v>2</v>
      </c>
      <c r="G34" s="15">
        <v>1</v>
      </c>
      <c r="H34" s="15">
        <v>5</v>
      </c>
      <c r="I34" s="16">
        <f t="shared" si="0"/>
        <v>8</v>
      </c>
      <c r="J34" s="18">
        <f t="shared" si="1"/>
        <v>18</v>
      </c>
    </row>
    <row r="35" spans="1:10" s="29" customFormat="1" ht="19.5" customHeight="1">
      <c r="A35" s="16">
        <v>14</v>
      </c>
      <c r="B35" s="19" t="s">
        <v>71</v>
      </c>
      <c r="C35" s="19" t="s">
        <v>20</v>
      </c>
      <c r="D35" s="15">
        <v>3</v>
      </c>
      <c r="E35" s="15">
        <v>3</v>
      </c>
      <c r="F35" s="15">
        <v>1</v>
      </c>
      <c r="G35" s="15">
        <v>2</v>
      </c>
      <c r="H35" s="15">
        <v>3</v>
      </c>
      <c r="I35" s="16">
        <f t="shared" si="0"/>
        <v>6</v>
      </c>
      <c r="J35" s="18">
        <f t="shared" si="1"/>
        <v>12</v>
      </c>
    </row>
    <row r="36" spans="1:10" s="29" customFormat="1" ht="19.5" customHeight="1">
      <c r="A36" s="16">
        <v>15</v>
      </c>
      <c r="B36" s="19" t="s">
        <v>74</v>
      </c>
      <c r="C36" s="19" t="s">
        <v>23</v>
      </c>
      <c r="D36" s="15">
        <v>5</v>
      </c>
      <c r="E36" s="15">
        <v>5</v>
      </c>
      <c r="F36" s="15">
        <v>2</v>
      </c>
      <c r="G36" s="15">
        <v>5</v>
      </c>
      <c r="H36" s="15">
        <v>5</v>
      </c>
      <c r="I36" s="16">
        <f t="shared" si="0"/>
        <v>12</v>
      </c>
      <c r="J36" s="18">
        <f t="shared" si="1"/>
        <v>22</v>
      </c>
    </row>
    <row r="37" spans="1:10" s="29" customFormat="1" ht="19.5" customHeight="1">
      <c r="A37" s="16">
        <v>16</v>
      </c>
      <c r="B37" s="19" t="s">
        <v>83</v>
      </c>
      <c r="C37" s="19" t="s">
        <v>79</v>
      </c>
      <c r="D37" s="15">
        <v>3</v>
      </c>
      <c r="E37" s="15">
        <v>2</v>
      </c>
      <c r="F37" s="15">
        <v>0</v>
      </c>
      <c r="G37" s="15">
        <v>0</v>
      </c>
      <c r="H37" s="15">
        <v>0</v>
      </c>
      <c r="I37" s="16">
        <f t="shared" si="0"/>
        <v>0</v>
      </c>
      <c r="J37" s="18">
        <f t="shared" si="1"/>
        <v>5</v>
      </c>
    </row>
    <row r="38" spans="1:10" s="29" customFormat="1" ht="19.5" customHeight="1">
      <c r="A38" s="16">
        <v>17</v>
      </c>
      <c r="B38" s="19" t="s">
        <v>93</v>
      </c>
      <c r="C38" s="19" t="s">
        <v>54</v>
      </c>
      <c r="D38" s="15">
        <v>3</v>
      </c>
      <c r="E38" s="15">
        <v>3</v>
      </c>
      <c r="F38" s="15">
        <v>5</v>
      </c>
      <c r="G38" s="15">
        <v>5</v>
      </c>
      <c r="H38" s="15">
        <v>2</v>
      </c>
      <c r="I38" s="16">
        <f t="shared" si="0"/>
        <v>12</v>
      </c>
      <c r="J38" s="18">
        <f t="shared" si="1"/>
        <v>18</v>
      </c>
    </row>
    <row r="39" spans="1:10" s="29" customFormat="1" ht="19.5" customHeight="1">
      <c r="A39" s="16">
        <v>18</v>
      </c>
      <c r="B39" s="19" t="s">
        <v>60</v>
      </c>
      <c r="C39" s="19" t="s">
        <v>53</v>
      </c>
      <c r="D39" s="15">
        <v>2</v>
      </c>
      <c r="E39" s="15">
        <v>2</v>
      </c>
      <c r="F39" s="15">
        <v>1</v>
      </c>
      <c r="G39" s="15">
        <v>1</v>
      </c>
      <c r="H39" s="15">
        <v>2</v>
      </c>
      <c r="I39" s="16">
        <f t="shared" si="0"/>
        <v>4</v>
      </c>
      <c r="J39" s="18">
        <f t="shared" si="1"/>
        <v>8</v>
      </c>
    </row>
    <row r="40" spans="1:10" s="29" customFormat="1" ht="19.5" customHeight="1">
      <c r="A40" s="16">
        <v>19</v>
      </c>
      <c r="B40" s="19" t="s">
        <v>66</v>
      </c>
      <c r="C40" s="19" t="s">
        <v>54</v>
      </c>
      <c r="D40" s="15">
        <v>4</v>
      </c>
      <c r="E40" s="15">
        <v>4</v>
      </c>
      <c r="F40" s="15">
        <v>1</v>
      </c>
      <c r="G40" s="15">
        <v>1</v>
      </c>
      <c r="H40" s="15">
        <v>5</v>
      </c>
      <c r="I40" s="16">
        <f t="shared" si="0"/>
        <v>7</v>
      </c>
      <c r="J40" s="18">
        <f t="shared" si="1"/>
        <v>15</v>
      </c>
    </row>
    <row r="41" spans="1:10" s="29" customFormat="1" ht="19.5" customHeight="1">
      <c r="A41" s="16">
        <v>20</v>
      </c>
      <c r="B41" s="19" t="s">
        <v>87</v>
      </c>
      <c r="C41" s="19" t="s">
        <v>53</v>
      </c>
      <c r="D41" s="15">
        <v>4</v>
      </c>
      <c r="E41" s="15">
        <v>3</v>
      </c>
      <c r="F41" s="15">
        <v>2</v>
      </c>
      <c r="G41" s="15">
        <v>2</v>
      </c>
      <c r="H41" s="15">
        <v>5</v>
      </c>
      <c r="I41" s="16">
        <f t="shared" si="0"/>
        <v>9</v>
      </c>
      <c r="J41" s="18">
        <f t="shared" si="1"/>
        <v>16</v>
      </c>
    </row>
    <row r="42" spans="1:10" s="29" customFormat="1" ht="19.5" customHeight="1">
      <c r="A42" s="16">
        <v>21</v>
      </c>
      <c r="B42" s="19" t="s">
        <v>63</v>
      </c>
      <c r="C42" s="19" t="s">
        <v>28</v>
      </c>
      <c r="D42" s="32">
        <v>5</v>
      </c>
      <c r="E42" s="32">
        <v>5</v>
      </c>
      <c r="F42" s="32">
        <v>5</v>
      </c>
      <c r="G42" s="32">
        <v>5</v>
      </c>
      <c r="H42" s="32">
        <v>5</v>
      </c>
      <c r="I42" s="41">
        <f t="shared" si="0"/>
        <v>15</v>
      </c>
      <c r="J42" s="42">
        <f t="shared" si="1"/>
        <v>25</v>
      </c>
    </row>
    <row r="43" spans="1:10" s="29" customFormat="1" ht="19.5" customHeight="1">
      <c r="A43" s="16">
        <v>22</v>
      </c>
      <c r="B43" s="19" t="s">
        <v>77</v>
      </c>
      <c r="C43" s="19" t="s">
        <v>23</v>
      </c>
      <c r="D43" s="15">
        <v>4</v>
      </c>
      <c r="E43" s="15">
        <v>2</v>
      </c>
      <c r="F43" s="15">
        <v>1</v>
      </c>
      <c r="G43" s="15">
        <v>1</v>
      </c>
      <c r="H43" s="15">
        <v>5</v>
      </c>
      <c r="I43" s="16">
        <f t="shared" si="0"/>
        <v>7</v>
      </c>
      <c r="J43" s="18">
        <f t="shared" si="1"/>
        <v>13</v>
      </c>
    </row>
    <row r="44" spans="1:10" s="29" customFormat="1" ht="19.5" customHeight="1">
      <c r="A44" s="16">
        <v>23</v>
      </c>
      <c r="B44" s="19" t="s">
        <v>61</v>
      </c>
      <c r="C44" s="19" t="s">
        <v>53</v>
      </c>
      <c r="D44" s="15">
        <v>2</v>
      </c>
      <c r="E44" s="15">
        <v>3</v>
      </c>
      <c r="F44" s="15">
        <v>1</v>
      </c>
      <c r="G44" s="15">
        <v>1</v>
      </c>
      <c r="H44" s="15">
        <v>3</v>
      </c>
      <c r="I44" s="16">
        <f t="shared" si="0"/>
        <v>5</v>
      </c>
      <c r="J44" s="18">
        <f t="shared" si="1"/>
        <v>10</v>
      </c>
    </row>
    <row r="45" spans="1:10" s="29" customFormat="1" ht="19.5" customHeight="1">
      <c r="A45" s="16">
        <v>24</v>
      </c>
      <c r="B45" s="19" t="s">
        <v>90</v>
      </c>
      <c r="C45" s="19" t="s">
        <v>54</v>
      </c>
      <c r="D45" s="15">
        <v>4</v>
      </c>
      <c r="E45" s="15">
        <v>3</v>
      </c>
      <c r="F45" s="15">
        <v>2</v>
      </c>
      <c r="G45" s="15">
        <v>1</v>
      </c>
      <c r="H45" s="15">
        <v>5</v>
      </c>
      <c r="I45" s="16">
        <f t="shared" si="0"/>
        <v>8</v>
      </c>
      <c r="J45" s="18">
        <f t="shared" si="1"/>
        <v>15</v>
      </c>
    </row>
    <row r="46" spans="1:10" s="29" customFormat="1" ht="19.5" customHeight="1">
      <c r="A46" s="16">
        <v>25</v>
      </c>
      <c r="B46" s="19" t="s">
        <v>95</v>
      </c>
      <c r="C46" s="19" t="s">
        <v>20</v>
      </c>
      <c r="D46" s="15">
        <v>4</v>
      </c>
      <c r="E46" s="15">
        <v>3</v>
      </c>
      <c r="F46" s="15">
        <v>1</v>
      </c>
      <c r="G46" s="15">
        <v>1</v>
      </c>
      <c r="H46" s="15">
        <v>1</v>
      </c>
      <c r="I46" s="16">
        <f t="shared" si="0"/>
        <v>3</v>
      </c>
      <c r="J46" s="18">
        <f t="shared" si="1"/>
        <v>10</v>
      </c>
    </row>
    <row r="47" spans="1:10" s="29" customFormat="1" ht="19.5" customHeight="1">
      <c r="A47" s="16">
        <v>26</v>
      </c>
      <c r="B47" s="19" t="s">
        <v>118</v>
      </c>
      <c r="C47" s="19" t="s">
        <v>79</v>
      </c>
      <c r="D47" s="52" t="s">
        <v>119</v>
      </c>
      <c r="E47" s="53"/>
      <c r="F47" s="53"/>
      <c r="G47" s="53"/>
      <c r="H47" s="53"/>
      <c r="I47" s="53"/>
      <c r="J47" s="54"/>
    </row>
    <row r="48" spans="1:10" s="29" customFormat="1" ht="19.5" customHeight="1">
      <c r="A48" s="16">
        <v>27</v>
      </c>
      <c r="B48" s="19" t="s">
        <v>65</v>
      </c>
      <c r="C48" s="19" t="s">
        <v>28</v>
      </c>
      <c r="D48" s="15">
        <v>5</v>
      </c>
      <c r="E48" s="15">
        <v>5</v>
      </c>
      <c r="F48" s="15">
        <v>5</v>
      </c>
      <c r="G48" s="15">
        <v>5</v>
      </c>
      <c r="H48" s="15">
        <v>5</v>
      </c>
      <c r="I48" s="16">
        <f t="shared" si="0"/>
        <v>15</v>
      </c>
      <c r="J48" s="18">
        <f t="shared" si="1"/>
        <v>25</v>
      </c>
    </row>
    <row r="49" spans="1:10" s="29" customFormat="1" ht="19.5" customHeight="1">
      <c r="A49" s="16">
        <v>28</v>
      </c>
      <c r="B49" s="19" t="s">
        <v>85</v>
      </c>
      <c r="C49" s="19" t="s">
        <v>79</v>
      </c>
      <c r="D49" s="52" t="s">
        <v>119</v>
      </c>
      <c r="E49" s="53"/>
      <c r="F49" s="53"/>
      <c r="G49" s="53"/>
      <c r="H49" s="53"/>
      <c r="I49" s="53"/>
      <c r="J49" s="54"/>
    </row>
    <row r="50" spans="1:10" s="29" customFormat="1" ht="19.5" customHeight="1">
      <c r="A50" s="16">
        <v>29</v>
      </c>
      <c r="B50" s="19" t="s">
        <v>69</v>
      </c>
      <c r="C50" s="19" t="s">
        <v>20</v>
      </c>
      <c r="D50" s="52" t="s">
        <v>119</v>
      </c>
      <c r="E50" s="53"/>
      <c r="F50" s="53"/>
      <c r="G50" s="53"/>
      <c r="H50" s="53"/>
      <c r="I50" s="53"/>
      <c r="J50" s="54"/>
    </row>
    <row r="51" spans="1:10" s="29" customFormat="1" ht="19.5" customHeight="1">
      <c r="A51" s="16">
        <v>30</v>
      </c>
      <c r="B51" s="19" t="s">
        <v>96</v>
      </c>
      <c r="C51" s="19" t="s">
        <v>20</v>
      </c>
      <c r="D51" s="15">
        <v>3</v>
      </c>
      <c r="E51" s="15">
        <v>2</v>
      </c>
      <c r="F51" s="15">
        <v>6</v>
      </c>
      <c r="G51" s="15">
        <v>0</v>
      </c>
      <c r="H51" s="15">
        <v>0</v>
      </c>
      <c r="I51" s="16">
        <f aca="true" t="shared" si="2" ref="I51:I65">F51+G51+H51</f>
        <v>6</v>
      </c>
      <c r="J51" s="18">
        <f aca="true" t="shared" si="3" ref="J51:J65">D51+I51+E51</f>
        <v>11</v>
      </c>
    </row>
    <row r="52" spans="1:10" s="29" customFormat="1" ht="19.5" customHeight="1" thickBot="1">
      <c r="A52" s="16">
        <v>31</v>
      </c>
      <c r="B52" s="19" t="s">
        <v>80</v>
      </c>
      <c r="C52" s="19" t="s">
        <v>79</v>
      </c>
      <c r="D52" s="15">
        <v>2</v>
      </c>
      <c r="E52" s="15">
        <v>1</v>
      </c>
      <c r="F52" s="15">
        <v>0</v>
      </c>
      <c r="G52" s="15">
        <v>0</v>
      </c>
      <c r="H52" s="15">
        <v>0</v>
      </c>
      <c r="I52" s="16">
        <f t="shared" si="2"/>
        <v>0</v>
      </c>
      <c r="J52" s="18">
        <f t="shared" si="3"/>
        <v>3</v>
      </c>
    </row>
    <row r="53" spans="1:10" ht="15" customHeight="1" thickBot="1" thickTop="1">
      <c r="A53" s="13">
        <v>1</v>
      </c>
      <c r="B53" s="13">
        <v>2</v>
      </c>
      <c r="C53" s="13">
        <v>3</v>
      </c>
      <c r="D53" s="13">
        <v>4</v>
      </c>
      <c r="E53" s="13">
        <v>5</v>
      </c>
      <c r="F53" s="13">
        <v>6</v>
      </c>
      <c r="G53" s="13">
        <v>7</v>
      </c>
      <c r="H53" s="13">
        <v>8</v>
      </c>
      <c r="I53" s="13">
        <v>9</v>
      </c>
      <c r="J53" s="13">
        <v>10</v>
      </c>
    </row>
    <row r="54" spans="1:10" s="29" customFormat="1" ht="19.5" customHeight="1" thickTop="1">
      <c r="A54" s="16">
        <v>32</v>
      </c>
      <c r="B54" s="19" t="s">
        <v>81</v>
      </c>
      <c r="C54" s="19" t="s">
        <v>79</v>
      </c>
      <c r="D54" s="15">
        <v>2</v>
      </c>
      <c r="E54" s="15">
        <v>1</v>
      </c>
      <c r="F54" s="15">
        <v>0</v>
      </c>
      <c r="G54" s="15">
        <v>0</v>
      </c>
      <c r="H54" s="15">
        <v>0</v>
      </c>
      <c r="I54" s="16">
        <f t="shared" si="2"/>
        <v>0</v>
      </c>
      <c r="J54" s="18">
        <f t="shared" si="3"/>
        <v>3</v>
      </c>
    </row>
    <row r="55" spans="1:10" s="29" customFormat="1" ht="19.5" customHeight="1">
      <c r="A55" s="16">
        <v>33</v>
      </c>
      <c r="B55" s="19" t="s">
        <v>67</v>
      </c>
      <c r="C55" s="19" t="s">
        <v>54</v>
      </c>
      <c r="D55" s="15">
        <v>5</v>
      </c>
      <c r="E55" s="15">
        <v>3</v>
      </c>
      <c r="F55" s="15">
        <v>5</v>
      </c>
      <c r="G55" s="15">
        <v>2</v>
      </c>
      <c r="H55" s="15">
        <v>5</v>
      </c>
      <c r="I55" s="16">
        <f t="shared" si="2"/>
        <v>12</v>
      </c>
      <c r="J55" s="18">
        <f t="shared" si="3"/>
        <v>20</v>
      </c>
    </row>
    <row r="56" spans="1:10" s="29" customFormat="1" ht="19.5" customHeight="1">
      <c r="A56" s="16">
        <v>34</v>
      </c>
      <c r="B56" s="19" t="s">
        <v>82</v>
      </c>
      <c r="C56" s="19" t="s">
        <v>79</v>
      </c>
      <c r="D56" s="15">
        <v>4</v>
      </c>
      <c r="E56" s="15">
        <v>2</v>
      </c>
      <c r="F56" s="15">
        <v>0</v>
      </c>
      <c r="G56" s="15">
        <v>0</v>
      </c>
      <c r="H56" s="15">
        <v>0</v>
      </c>
      <c r="I56" s="16">
        <f t="shared" si="2"/>
        <v>0</v>
      </c>
      <c r="J56" s="18">
        <f t="shared" si="3"/>
        <v>6</v>
      </c>
    </row>
    <row r="57" spans="1:10" s="29" customFormat="1" ht="19.5" customHeight="1">
      <c r="A57" s="16">
        <v>35</v>
      </c>
      <c r="B57" s="19" t="s">
        <v>75</v>
      </c>
      <c r="C57" s="19" t="s">
        <v>23</v>
      </c>
      <c r="D57" s="15">
        <v>5</v>
      </c>
      <c r="E57" s="15">
        <v>3</v>
      </c>
      <c r="F57" s="15">
        <v>2</v>
      </c>
      <c r="G57" s="15">
        <v>2</v>
      </c>
      <c r="H57" s="15">
        <v>5</v>
      </c>
      <c r="I57" s="16">
        <f t="shared" si="2"/>
        <v>9</v>
      </c>
      <c r="J57" s="18">
        <f t="shared" si="3"/>
        <v>17</v>
      </c>
    </row>
    <row r="58" spans="1:10" s="29" customFormat="1" ht="19.5" customHeight="1">
      <c r="A58" s="16">
        <v>36</v>
      </c>
      <c r="B58" s="19" t="s">
        <v>78</v>
      </c>
      <c r="C58" s="19" t="s">
        <v>23</v>
      </c>
      <c r="D58" s="52" t="s">
        <v>119</v>
      </c>
      <c r="E58" s="53"/>
      <c r="F58" s="53"/>
      <c r="G58" s="53"/>
      <c r="H58" s="53"/>
      <c r="I58" s="53"/>
      <c r="J58" s="54"/>
    </row>
    <row r="59" spans="1:10" s="29" customFormat="1" ht="19.5" customHeight="1">
      <c r="A59" s="16">
        <v>37</v>
      </c>
      <c r="B59" s="19" t="s">
        <v>102</v>
      </c>
      <c r="C59" s="19" t="s">
        <v>20</v>
      </c>
      <c r="D59" s="15">
        <v>4</v>
      </c>
      <c r="E59" s="15">
        <v>3</v>
      </c>
      <c r="F59" s="15">
        <v>1</v>
      </c>
      <c r="G59" s="15">
        <v>1</v>
      </c>
      <c r="H59" s="15">
        <v>0</v>
      </c>
      <c r="I59" s="16">
        <f t="shared" si="2"/>
        <v>2</v>
      </c>
      <c r="J59" s="18">
        <f t="shared" si="3"/>
        <v>9</v>
      </c>
    </row>
    <row r="60" spans="1:10" s="29" customFormat="1" ht="19.5" customHeight="1">
      <c r="A60" s="16">
        <v>38</v>
      </c>
      <c r="B60" s="19" t="s">
        <v>101</v>
      </c>
      <c r="C60" s="19" t="s">
        <v>20</v>
      </c>
      <c r="D60" s="15">
        <v>4</v>
      </c>
      <c r="E60" s="15">
        <v>3</v>
      </c>
      <c r="F60" s="15">
        <v>1</v>
      </c>
      <c r="G60" s="15">
        <v>1</v>
      </c>
      <c r="H60" s="15">
        <v>0</v>
      </c>
      <c r="I60" s="16">
        <f t="shared" si="2"/>
        <v>2</v>
      </c>
      <c r="J60" s="18">
        <f t="shared" si="3"/>
        <v>9</v>
      </c>
    </row>
    <row r="61" spans="1:10" s="29" customFormat="1" ht="19.5" customHeight="1">
      <c r="A61" s="16">
        <v>39</v>
      </c>
      <c r="B61" s="19" t="s">
        <v>84</v>
      </c>
      <c r="C61" s="19" t="s">
        <v>79</v>
      </c>
      <c r="D61" s="15">
        <v>4</v>
      </c>
      <c r="E61" s="15">
        <v>2</v>
      </c>
      <c r="F61" s="15">
        <v>0</v>
      </c>
      <c r="G61" s="15">
        <v>0</v>
      </c>
      <c r="H61" s="15">
        <v>0</v>
      </c>
      <c r="I61" s="16">
        <f t="shared" si="2"/>
        <v>0</v>
      </c>
      <c r="J61" s="18">
        <f t="shared" si="3"/>
        <v>6</v>
      </c>
    </row>
    <row r="62" spans="1:10" s="29" customFormat="1" ht="19.5" customHeight="1">
      <c r="A62" s="16">
        <v>40</v>
      </c>
      <c r="B62" s="19" t="s">
        <v>70</v>
      </c>
      <c r="C62" s="19" t="s">
        <v>20</v>
      </c>
      <c r="D62" s="15">
        <v>3</v>
      </c>
      <c r="E62" s="15">
        <v>2</v>
      </c>
      <c r="F62" s="15">
        <v>0</v>
      </c>
      <c r="G62" s="15">
        <v>0</v>
      </c>
      <c r="H62" s="15">
        <v>0</v>
      </c>
      <c r="I62" s="16">
        <f t="shared" si="2"/>
        <v>0</v>
      </c>
      <c r="J62" s="18">
        <f t="shared" si="3"/>
        <v>5</v>
      </c>
    </row>
    <row r="63" spans="1:10" s="29" customFormat="1" ht="19.5" customHeight="1">
      <c r="A63" s="16">
        <v>41</v>
      </c>
      <c r="B63" s="19" t="s">
        <v>89</v>
      </c>
      <c r="C63" s="19" t="s">
        <v>22</v>
      </c>
      <c r="D63" s="15">
        <v>5</v>
      </c>
      <c r="E63" s="15">
        <v>5</v>
      </c>
      <c r="F63" s="15">
        <v>5</v>
      </c>
      <c r="G63" s="15">
        <v>5</v>
      </c>
      <c r="H63" s="15">
        <v>5</v>
      </c>
      <c r="I63" s="16">
        <f t="shared" si="2"/>
        <v>15</v>
      </c>
      <c r="J63" s="18">
        <f t="shared" si="3"/>
        <v>25</v>
      </c>
    </row>
    <row r="64" spans="1:10" s="29" customFormat="1" ht="19.5" customHeight="1">
      <c r="A64" s="16">
        <v>42</v>
      </c>
      <c r="B64" s="19" t="s">
        <v>91</v>
      </c>
      <c r="C64" s="19" t="s">
        <v>54</v>
      </c>
      <c r="D64" s="15">
        <v>4</v>
      </c>
      <c r="E64" s="15">
        <v>3</v>
      </c>
      <c r="F64" s="15">
        <v>1</v>
      </c>
      <c r="G64" s="15">
        <v>1</v>
      </c>
      <c r="H64" s="15">
        <v>5</v>
      </c>
      <c r="I64" s="16">
        <f t="shared" si="2"/>
        <v>7</v>
      </c>
      <c r="J64" s="18">
        <f t="shared" si="3"/>
        <v>14</v>
      </c>
    </row>
    <row r="65" spans="1:10" s="29" customFormat="1" ht="19.5" customHeight="1">
      <c r="A65" s="16">
        <v>43</v>
      </c>
      <c r="B65" s="19" t="s">
        <v>64</v>
      </c>
      <c r="C65" s="19" t="s">
        <v>28</v>
      </c>
      <c r="D65" s="15">
        <v>5</v>
      </c>
      <c r="E65" s="15">
        <v>5</v>
      </c>
      <c r="F65" s="15">
        <v>5</v>
      </c>
      <c r="G65" s="15">
        <v>5</v>
      </c>
      <c r="H65" s="15">
        <v>5</v>
      </c>
      <c r="I65" s="16">
        <f t="shared" si="2"/>
        <v>15</v>
      </c>
      <c r="J65" s="18">
        <f t="shared" si="3"/>
        <v>25</v>
      </c>
    </row>
    <row r="66" ht="15">
      <c r="A66" s="5"/>
    </row>
    <row r="67" spans="1:8" s="31" customFormat="1" ht="19.5" customHeight="1">
      <c r="A67" s="30" t="s">
        <v>13</v>
      </c>
      <c r="B67" s="30"/>
      <c r="D67" s="30" t="s">
        <v>14</v>
      </c>
      <c r="E67" s="30"/>
      <c r="F67" s="30" t="s">
        <v>24</v>
      </c>
      <c r="H67" s="30"/>
    </row>
    <row r="68" spans="1:8" s="28" customFormat="1" ht="19.5" customHeight="1">
      <c r="A68" s="30" t="s">
        <v>15</v>
      </c>
      <c r="B68" s="30"/>
      <c r="D68" s="30" t="s">
        <v>16</v>
      </c>
      <c r="E68" s="30"/>
      <c r="F68" s="30" t="s">
        <v>24</v>
      </c>
      <c r="H68" s="30"/>
    </row>
    <row r="69" spans="4:8" s="28" customFormat="1" ht="19.5" customHeight="1">
      <c r="D69" s="30" t="s">
        <v>17</v>
      </c>
      <c r="E69" s="30"/>
      <c r="F69" s="30" t="s">
        <v>24</v>
      </c>
      <c r="H69" s="30"/>
    </row>
    <row r="70" spans="4:6" s="28" customFormat="1" ht="19.5" customHeight="1">
      <c r="D70" s="30" t="s">
        <v>18</v>
      </c>
      <c r="E70" s="30"/>
      <c r="F70" s="30" t="s">
        <v>24</v>
      </c>
    </row>
    <row r="71" spans="4:6" s="28" customFormat="1" ht="19.5" customHeight="1">
      <c r="D71" s="30" t="s">
        <v>19</v>
      </c>
      <c r="E71" s="30"/>
      <c r="F71" s="30" t="s">
        <v>24</v>
      </c>
    </row>
    <row r="72" spans="4:6" s="28" customFormat="1" ht="19.5" customHeight="1">
      <c r="D72" s="30" t="s">
        <v>20</v>
      </c>
      <c r="E72" s="30"/>
      <c r="F72" s="30" t="s">
        <v>24</v>
      </c>
    </row>
    <row r="73" spans="1:6" s="28" customFormat="1" ht="19.5" customHeight="1">
      <c r="A73" s="30" t="s">
        <v>21</v>
      </c>
      <c r="B73" s="30"/>
      <c r="C73" s="30"/>
      <c r="D73" s="30" t="s">
        <v>79</v>
      </c>
      <c r="E73" s="30"/>
      <c r="F73" s="30" t="s">
        <v>24</v>
      </c>
    </row>
    <row r="74" ht="30" customHeight="1">
      <c r="A74" s="4"/>
    </row>
    <row r="75" ht="15">
      <c r="A75" s="5"/>
    </row>
    <row r="76" ht="15">
      <c r="A76" s="5"/>
    </row>
    <row r="77" ht="15">
      <c r="A77" s="5"/>
    </row>
    <row r="78" ht="15">
      <c r="A78" s="5"/>
    </row>
    <row r="79" ht="15">
      <c r="A79" s="5"/>
    </row>
    <row r="80" ht="15">
      <c r="A80" s="5"/>
    </row>
    <row r="81" ht="15">
      <c r="A81" s="5"/>
    </row>
  </sheetData>
  <sheetProtection/>
  <autoFilter ref="A20:J20">
    <sortState ref="A21:J81">
      <sortCondition sortBy="value" ref="B21:B81"/>
    </sortState>
  </autoFilter>
  <mergeCells count="19">
    <mergeCell ref="D49:J49"/>
    <mergeCell ref="D50:J50"/>
    <mergeCell ref="D58:J58"/>
    <mergeCell ref="J17:J19"/>
    <mergeCell ref="D18:D19"/>
    <mergeCell ref="F18:I18"/>
    <mergeCell ref="E18:E19"/>
    <mergeCell ref="D33:J33"/>
    <mergeCell ref="D47:J47"/>
    <mergeCell ref="A8:J8"/>
    <mergeCell ref="A13:J13"/>
    <mergeCell ref="A17:A19"/>
    <mergeCell ref="B17:B19"/>
    <mergeCell ref="C17:C19"/>
    <mergeCell ref="D17:I17"/>
    <mergeCell ref="A9:J9"/>
    <mergeCell ref="A10:J10"/>
    <mergeCell ref="A11:J11"/>
    <mergeCell ref="A12:J12"/>
  </mergeCells>
  <printOptions/>
  <pageMargins left="0.3937007874015748" right="0.35433070866141736" top="0.7480314960629921" bottom="0.4724409448818898" header="0.31496062992125984" footer="0.31496062992125984"/>
  <pageSetup horizontalDpi="600" verticalDpi="600" orientation="landscape" paperSize="9" scale="99" r:id="rId2"/>
  <rowBreaks count="2" manualBreakCount="2">
    <brk id="26" max="255" man="1"/>
    <brk id="5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76"/>
  <sheetViews>
    <sheetView view="pageBreakPreview" zoomScale="84" zoomScaleSheetLayoutView="84" zoomScalePageLayoutView="0" workbookViewId="0" topLeftCell="A32">
      <selection activeCell="I47" sqref="I47"/>
    </sheetView>
  </sheetViews>
  <sheetFormatPr defaultColWidth="9.140625" defaultRowHeight="15"/>
  <cols>
    <col min="1" max="1" width="5.140625" style="12" customWidth="1"/>
    <col min="2" max="2" width="20.57421875" style="0" customWidth="1"/>
    <col min="3" max="3" width="18.421875" style="0" customWidth="1"/>
    <col min="4" max="4" width="8.7109375" style="0" customWidth="1"/>
    <col min="5" max="5" width="8.8515625" style="0" customWidth="1"/>
    <col min="13" max="13" width="11.57421875" style="0" customWidth="1"/>
    <col min="18" max="18" width="9.8515625" style="0" customWidth="1"/>
  </cols>
  <sheetData>
    <row r="1" ht="18.75">
      <c r="A1" s="10"/>
    </row>
    <row r="2" spans="1:20" ht="18.75">
      <c r="A2" s="10"/>
      <c r="G2" s="8"/>
      <c r="K2" s="6"/>
      <c r="T2" s="8" t="s">
        <v>0</v>
      </c>
    </row>
    <row r="3" spans="1:20" ht="18.75">
      <c r="A3" s="10"/>
      <c r="G3" s="8"/>
      <c r="K3" s="6"/>
      <c r="T3" s="8" t="s">
        <v>1</v>
      </c>
    </row>
    <row r="4" spans="1:20" ht="18.75">
      <c r="A4" s="10"/>
      <c r="G4" s="8"/>
      <c r="T4" s="8"/>
    </row>
    <row r="5" spans="1:20" ht="18.75">
      <c r="A5" s="10"/>
      <c r="G5" s="8"/>
      <c r="K5" s="6"/>
      <c r="T5" s="8" t="s">
        <v>2</v>
      </c>
    </row>
    <row r="6" spans="1:20" ht="18.75">
      <c r="A6" s="10"/>
      <c r="G6" s="8"/>
      <c r="T6" s="8"/>
    </row>
    <row r="7" spans="1:20" ht="18.75">
      <c r="A7" s="11"/>
      <c r="G7" s="8"/>
      <c r="K7" s="6"/>
      <c r="T7" s="8" t="s">
        <v>3</v>
      </c>
    </row>
    <row r="8" ht="18.75">
      <c r="A8" s="11"/>
    </row>
    <row r="9" spans="1:20" ht="18.75">
      <c r="A9" s="48" t="s">
        <v>116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</row>
    <row r="10" spans="1:20" ht="18.75">
      <c r="A10" s="48" t="s">
        <v>33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</row>
    <row r="11" spans="1:20" ht="18.75">
      <c r="A11" s="48" t="s">
        <v>34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</row>
    <row r="12" spans="1:20" ht="19.5">
      <c r="A12" s="51" t="s">
        <v>31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</row>
    <row r="13" spans="1:20" ht="18.75">
      <c r="A13" s="48" t="s">
        <v>32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</row>
    <row r="14" spans="1:20" ht="18.75">
      <c r="A14" s="48" t="s">
        <v>51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</row>
    <row r="15" spans="1:20" ht="18.75">
      <c r="A15" s="25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</row>
    <row r="16" spans="1:20" ht="15.75" customHeight="1">
      <c r="A16" s="9" t="s">
        <v>55</v>
      </c>
      <c r="B16" s="9"/>
      <c r="C16" s="24"/>
      <c r="D16" s="24"/>
      <c r="E16" s="24"/>
      <c r="F16" s="24"/>
      <c r="J16" s="24"/>
      <c r="K16" s="24"/>
      <c r="L16" s="24"/>
      <c r="M16" s="24"/>
      <c r="N16" s="24"/>
      <c r="O16" s="9"/>
      <c r="P16" s="9"/>
      <c r="Q16" s="9"/>
      <c r="S16" s="24"/>
      <c r="T16" s="33" t="s">
        <v>56</v>
      </c>
    </row>
    <row r="17" ht="15.75" thickBot="1"/>
    <row r="18" spans="1:20" ht="16.5" thickBot="1">
      <c r="A18" s="62" t="s">
        <v>5</v>
      </c>
      <c r="B18" s="49" t="s">
        <v>25</v>
      </c>
      <c r="C18" s="49" t="s">
        <v>7</v>
      </c>
      <c r="D18" s="64" t="s">
        <v>8</v>
      </c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</row>
    <row r="19" spans="1:20" ht="16.5" thickBot="1">
      <c r="A19" s="62"/>
      <c r="B19" s="49"/>
      <c r="C19" s="49"/>
      <c r="D19" s="59" t="s">
        <v>35</v>
      </c>
      <c r="E19" s="60"/>
      <c r="F19" s="60"/>
      <c r="G19" s="61"/>
      <c r="H19" s="59" t="s">
        <v>40</v>
      </c>
      <c r="I19" s="60"/>
      <c r="J19" s="61"/>
      <c r="K19" s="49" t="s">
        <v>41</v>
      </c>
      <c r="L19" s="49"/>
      <c r="M19" s="49"/>
      <c r="N19" s="49"/>
      <c r="O19" s="49"/>
      <c r="P19" s="49"/>
      <c r="Q19" s="49"/>
      <c r="R19" s="49"/>
      <c r="S19" s="49"/>
      <c r="T19" s="49"/>
    </row>
    <row r="20" spans="1:20" ht="30" customHeight="1" thickBot="1">
      <c r="A20" s="62"/>
      <c r="B20" s="49"/>
      <c r="C20" s="49"/>
      <c r="D20" s="57" t="s">
        <v>36</v>
      </c>
      <c r="E20" s="57"/>
      <c r="F20" s="57" t="s">
        <v>39</v>
      </c>
      <c r="G20" s="63" t="s">
        <v>103</v>
      </c>
      <c r="H20" s="57" t="s">
        <v>104</v>
      </c>
      <c r="I20" s="57"/>
      <c r="J20" s="63" t="s">
        <v>103</v>
      </c>
      <c r="K20" s="44" t="s">
        <v>105</v>
      </c>
      <c r="L20" s="45"/>
      <c r="M20" s="46"/>
      <c r="N20" s="57" t="s">
        <v>106</v>
      </c>
      <c r="O20" s="57"/>
      <c r="P20" s="57"/>
      <c r="Q20" s="57"/>
      <c r="R20" s="57"/>
      <c r="S20" s="57"/>
      <c r="T20" s="63" t="s">
        <v>103</v>
      </c>
    </row>
    <row r="21" spans="1:20" ht="30" customHeight="1" thickBot="1">
      <c r="A21" s="62"/>
      <c r="B21" s="49"/>
      <c r="C21" s="49"/>
      <c r="D21" s="57" t="s">
        <v>37</v>
      </c>
      <c r="E21" s="57" t="s">
        <v>38</v>
      </c>
      <c r="F21" s="57"/>
      <c r="G21" s="65"/>
      <c r="H21" s="57" t="s">
        <v>37</v>
      </c>
      <c r="I21" s="57" t="s">
        <v>38</v>
      </c>
      <c r="J21" s="65"/>
      <c r="K21" s="57" t="s">
        <v>26</v>
      </c>
      <c r="L21" s="57" t="s">
        <v>27</v>
      </c>
      <c r="M21" s="57" t="s">
        <v>49</v>
      </c>
      <c r="N21" s="57" t="s">
        <v>42</v>
      </c>
      <c r="O21" s="57"/>
      <c r="P21" s="57" t="s">
        <v>44</v>
      </c>
      <c r="Q21" s="57"/>
      <c r="R21" s="57" t="s">
        <v>43</v>
      </c>
      <c r="S21" s="57"/>
      <c r="T21" s="65"/>
    </row>
    <row r="22" spans="1:20" ht="29.25" customHeight="1" thickBot="1">
      <c r="A22" s="63"/>
      <c r="B22" s="50"/>
      <c r="C22" s="50"/>
      <c r="D22" s="58"/>
      <c r="E22" s="58"/>
      <c r="F22" s="58"/>
      <c r="G22" s="66"/>
      <c r="H22" s="58"/>
      <c r="I22" s="58"/>
      <c r="J22" s="66"/>
      <c r="K22" s="58"/>
      <c r="L22" s="58"/>
      <c r="M22" s="58"/>
      <c r="N22" s="21" t="s">
        <v>26</v>
      </c>
      <c r="O22" s="21" t="s">
        <v>27</v>
      </c>
      <c r="P22" s="21" t="s">
        <v>26</v>
      </c>
      <c r="Q22" s="21" t="s">
        <v>27</v>
      </c>
      <c r="R22" s="21" t="s">
        <v>26</v>
      </c>
      <c r="S22" s="21" t="s">
        <v>27</v>
      </c>
      <c r="T22" s="66"/>
    </row>
    <row r="23" spans="1:20" s="23" customFormat="1" ht="16.5" thickBot="1" thickTop="1">
      <c r="A23" s="13">
        <v>1</v>
      </c>
      <c r="B23" s="13">
        <v>2</v>
      </c>
      <c r="C23" s="13">
        <v>3</v>
      </c>
      <c r="D23" s="13">
        <v>4</v>
      </c>
      <c r="E23" s="13">
        <v>5</v>
      </c>
      <c r="F23" s="13">
        <v>6</v>
      </c>
      <c r="G23" s="13">
        <v>7</v>
      </c>
      <c r="H23" s="13">
        <v>8</v>
      </c>
      <c r="I23" s="13">
        <v>9</v>
      </c>
      <c r="J23" s="13">
        <v>10</v>
      </c>
      <c r="K23" s="13">
        <v>11</v>
      </c>
      <c r="L23" s="13">
        <v>12</v>
      </c>
      <c r="M23" s="13">
        <v>13</v>
      </c>
      <c r="N23" s="13">
        <v>14</v>
      </c>
      <c r="O23" s="13">
        <v>15</v>
      </c>
      <c r="P23" s="13">
        <v>16</v>
      </c>
      <c r="Q23" s="13">
        <v>17</v>
      </c>
      <c r="R23" s="13">
        <v>18</v>
      </c>
      <c r="S23" s="13">
        <v>19</v>
      </c>
      <c r="T23" s="13">
        <v>20</v>
      </c>
    </row>
    <row r="24" spans="1:20" ht="24.75" customHeight="1" thickTop="1">
      <c r="A24" s="16">
        <v>1</v>
      </c>
      <c r="B24" s="19" t="s">
        <v>72</v>
      </c>
      <c r="C24" s="19" t="s">
        <v>23</v>
      </c>
      <c r="D24" s="16">
        <v>8</v>
      </c>
      <c r="E24" s="16">
        <v>3</v>
      </c>
      <c r="F24" s="16">
        <v>2</v>
      </c>
      <c r="G24" s="18">
        <f aca="true" t="shared" si="0" ref="G24:G34">E24+F24</f>
        <v>5</v>
      </c>
      <c r="H24" s="16">
        <v>8</v>
      </c>
      <c r="I24" s="16">
        <v>0</v>
      </c>
      <c r="J24" s="18">
        <f aca="true" t="shared" si="1" ref="J24:J32">I24</f>
        <v>0</v>
      </c>
      <c r="K24" s="16">
        <v>5</v>
      </c>
      <c r="L24" s="16">
        <v>0</v>
      </c>
      <c r="M24" s="16"/>
      <c r="N24" s="16">
        <v>4</v>
      </c>
      <c r="O24" s="16">
        <v>4</v>
      </c>
      <c r="P24" s="16">
        <v>4</v>
      </c>
      <c r="Q24" s="16">
        <v>4</v>
      </c>
      <c r="R24" s="16">
        <v>4</v>
      </c>
      <c r="S24" s="16">
        <v>5</v>
      </c>
      <c r="T24" s="18">
        <f aca="true" t="shared" si="2" ref="T24:T34">K24+L24+N24+O24+P24+Q24+R24+S24+M24</f>
        <v>30</v>
      </c>
    </row>
    <row r="25" spans="1:20" ht="24.75" customHeight="1">
      <c r="A25" s="16">
        <v>2</v>
      </c>
      <c r="B25" s="19" t="s">
        <v>62</v>
      </c>
      <c r="C25" s="19" t="s">
        <v>28</v>
      </c>
      <c r="D25" s="15">
        <v>9</v>
      </c>
      <c r="E25" s="15">
        <v>4</v>
      </c>
      <c r="F25" s="15">
        <v>5</v>
      </c>
      <c r="G25" s="18">
        <f t="shared" si="0"/>
        <v>9</v>
      </c>
      <c r="H25" s="15">
        <v>11</v>
      </c>
      <c r="I25" s="15">
        <v>0</v>
      </c>
      <c r="J25" s="18">
        <f t="shared" si="1"/>
        <v>0</v>
      </c>
      <c r="K25" s="15">
        <v>5</v>
      </c>
      <c r="L25" s="15">
        <v>2</v>
      </c>
      <c r="M25" s="15"/>
      <c r="N25" s="15">
        <v>5</v>
      </c>
      <c r="O25" s="15">
        <v>5</v>
      </c>
      <c r="P25" s="15">
        <v>5</v>
      </c>
      <c r="Q25" s="15">
        <v>5</v>
      </c>
      <c r="R25" s="15">
        <v>5</v>
      </c>
      <c r="S25" s="15">
        <v>5</v>
      </c>
      <c r="T25" s="18">
        <f t="shared" si="2"/>
        <v>37</v>
      </c>
    </row>
    <row r="26" spans="1:20" ht="24.75" customHeight="1">
      <c r="A26" s="16">
        <v>3</v>
      </c>
      <c r="B26" s="19" t="s">
        <v>94</v>
      </c>
      <c r="C26" s="19" t="s">
        <v>54</v>
      </c>
      <c r="D26" s="15">
        <v>9</v>
      </c>
      <c r="E26" s="15">
        <v>4</v>
      </c>
      <c r="F26" s="15">
        <v>3</v>
      </c>
      <c r="G26" s="18">
        <f t="shared" si="0"/>
        <v>7</v>
      </c>
      <c r="H26" s="15">
        <v>6</v>
      </c>
      <c r="I26" s="15">
        <v>0</v>
      </c>
      <c r="J26" s="18">
        <f t="shared" si="1"/>
        <v>0</v>
      </c>
      <c r="K26" s="15">
        <v>2</v>
      </c>
      <c r="L26" s="15">
        <v>2</v>
      </c>
      <c r="M26" s="15"/>
      <c r="N26" s="15">
        <v>3</v>
      </c>
      <c r="O26" s="15">
        <v>3</v>
      </c>
      <c r="P26" s="15">
        <v>4</v>
      </c>
      <c r="Q26" s="15">
        <v>4</v>
      </c>
      <c r="R26" s="15">
        <v>3</v>
      </c>
      <c r="S26" s="15">
        <v>4</v>
      </c>
      <c r="T26" s="18">
        <f t="shared" si="2"/>
        <v>25</v>
      </c>
    </row>
    <row r="27" spans="1:20" ht="24.75" customHeight="1">
      <c r="A27" s="16">
        <v>4</v>
      </c>
      <c r="B27" s="19" t="s">
        <v>57</v>
      </c>
      <c r="C27" s="19" t="s">
        <v>53</v>
      </c>
      <c r="D27" s="15">
        <v>9</v>
      </c>
      <c r="E27" s="15">
        <v>4</v>
      </c>
      <c r="F27" s="15">
        <v>3</v>
      </c>
      <c r="G27" s="18">
        <f t="shared" si="0"/>
        <v>7</v>
      </c>
      <c r="H27" s="15">
        <v>8</v>
      </c>
      <c r="I27" s="15">
        <v>0</v>
      </c>
      <c r="J27" s="18">
        <f t="shared" si="1"/>
        <v>0</v>
      </c>
      <c r="K27" s="15">
        <v>2</v>
      </c>
      <c r="L27" s="15">
        <v>5</v>
      </c>
      <c r="M27" s="15"/>
      <c r="N27" s="15">
        <v>3</v>
      </c>
      <c r="O27" s="15">
        <v>3</v>
      </c>
      <c r="P27" s="15">
        <v>4</v>
      </c>
      <c r="Q27" s="15">
        <v>3</v>
      </c>
      <c r="R27" s="15">
        <v>3</v>
      </c>
      <c r="S27" s="15">
        <v>4</v>
      </c>
      <c r="T27" s="18">
        <f t="shared" si="2"/>
        <v>27</v>
      </c>
    </row>
    <row r="28" spans="1:20" ht="24.75" customHeight="1">
      <c r="A28" s="16">
        <v>5</v>
      </c>
      <c r="B28" s="19" t="s">
        <v>88</v>
      </c>
      <c r="C28" s="19" t="s">
        <v>22</v>
      </c>
      <c r="D28" s="15">
        <v>10</v>
      </c>
      <c r="E28" s="15">
        <v>5</v>
      </c>
      <c r="F28" s="15">
        <v>5</v>
      </c>
      <c r="G28" s="18">
        <f t="shared" si="0"/>
        <v>10</v>
      </c>
      <c r="H28" s="15">
        <v>15</v>
      </c>
      <c r="I28" s="15">
        <v>0</v>
      </c>
      <c r="J28" s="18">
        <f t="shared" si="1"/>
        <v>0</v>
      </c>
      <c r="K28" s="15">
        <v>5</v>
      </c>
      <c r="L28" s="15">
        <v>5</v>
      </c>
      <c r="M28" s="15"/>
      <c r="N28" s="15">
        <v>5</v>
      </c>
      <c r="O28" s="15">
        <v>4</v>
      </c>
      <c r="P28" s="15">
        <v>5</v>
      </c>
      <c r="Q28" s="15">
        <v>5</v>
      </c>
      <c r="R28" s="15">
        <v>5</v>
      </c>
      <c r="S28" s="15">
        <v>5</v>
      </c>
      <c r="T28" s="18">
        <f t="shared" si="2"/>
        <v>39</v>
      </c>
    </row>
    <row r="29" spans="1:20" ht="24.75" customHeight="1">
      <c r="A29" s="16">
        <v>6</v>
      </c>
      <c r="B29" s="19" t="s">
        <v>86</v>
      </c>
      <c r="C29" s="19" t="s">
        <v>53</v>
      </c>
      <c r="D29" s="15">
        <v>10</v>
      </c>
      <c r="E29" s="15">
        <v>5</v>
      </c>
      <c r="F29" s="15">
        <v>4</v>
      </c>
      <c r="G29" s="18">
        <f t="shared" si="0"/>
        <v>9</v>
      </c>
      <c r="H29" s="15">
        <v>12</v>
      </c>
      <c r="I29" s="15">
        <v>0</v>
      </c>
      <c r="J29" s="18">
        <f t="shared" si="1"/>
        <v>0</v>
      </c>
      <c r="K29" s="15">
        <v>5</v>
      </c>
      <c r="L29" s="15">
        <v>4</v>
      </c>
      <c r="M29" s="15"/>
      <c r="N29" s="15">
        <v>4</v>
      </c>
      <c r="O29" s="15">
        <v>4</v>
      </c>
      <c r="P29" s="15">
        <v>4</v>
      </c>
      <c r="Q29" s="15">
        <v>4</v>
      </c>
      <c r="R29" s="15">
        <v>5</v>
      </c>
      <c r="S29" s="15">
        <v>4</v>
      </c>
      <c r="T29" s="18">
        <f t="shared" si="2"/>
        <v>34</v>
      </c>
    </row>
    <row r="30" spans="1:20" ht="24.75" customHeight="1">
      <c r="A30" s="16">
        <v>7</v>
      </c>
      <c r="B30" s="19" t="s">
        <v>73</v>
      </c>
      <c r="C30" s="19" t="s">
        <v>23</v>
      </c>
      <c r="D30" s="15">
        <v>9</v>
      </c>
      <c r="E30" s="15">
        <v>4</v>
      </c>
      <c r="F30" s="15">
        <v>3</v>
      </c>
      <c r="G30" s="18">
        <f t="shared" si="0"/>
        <v>7</v>
      </c>
      <c r="H30" s="15">
        <v>12</v>
      </c>
      <c r="I30" s="15">
        <v>0</v>
      </c>
      <c r="J30" s="18">
        <f t="shared" si="1"/>
        <v>0</v>
      </c>
      <c r="K30" s="15">
        <v>5</v>
      </c>
      <c r="L30" s="15">
        <v>0</v>
      </c>
      <c r="M30" s="15"/>
      <c r="N30" s="15">
        <v>3</v>
      </c>
      <c r="O30" s="15">
        <v>3</v>
      </c>
      <c r="P30" s="15">
        <v>3</v>
      </c>
      <c r="Q30" s="15">
        <v>2</v>
      </c>
      <c r="R30" s="15">
        <v>3</v>
      </c>
      <c r="S30" s="15">
        <v>3</v>
      </c>
      <c r="T30" s="18">
        <f t="shared" si="2"/>
        <v>22</v>
      </c>
    </row>
    <row r="31" spans="1:20" ht="24.75" customHeight="1">
      <c r="A31" s="16">
        <v>8</v>
      </c>
      <c r="B31" s="19" t="s">
        <v>76</v>
      </c>
      <c r="C31" s="19" t="s">
        <v>23</v>
      </c>
      <c r="D31" s="15">
        <v>8</v>
      </c>
      <c r="E31" s="15">
        <v>3</v>
      </c>
      <c r="F31" s="15">
        <v>2</v>
      </c>
      <c r="G31" s="18">
        <f t="shared" si="0"/>
        <v>5</v>
      </c>
      <c r="H31" s="15">
        <v>17</v>
      </c>
      <c r="I31" s="15">
        <v>2</v>
      </c>
      <c r="J31" s="18">
        <f t="shared" si="1"/>
        <v>2</v>
      </c>
      <c r="K31" s="15">
        <v>4</v>
      </c>
      <c r="L31" s="15">
        <v>1</v>
      </c>
      <c r="M31" s="15"/>
      <c r="N31" s="15">
        <v>4</v>
      </c>
      <c r="O31" s="15">
        <v>3</v>
      </c>
      <c r="P31" s="15">
        <v>4</v>
      </c>
      <c r="Q31" s="15">
        <v>4</v>
      </c>
      <c r="R31" s="15">
        <v>4</v>
      </c>
      <c r="S31" s="15">
        <v>4</v>
      </c>
      <c r="T31" s="18">
        <f t="shared" si="2"/>
        <v>28</v>
      </c>
    </row>
    <row r="32" spans="1:20" ht="24.75" customHeight="1">
      <c r="A32" s="16">
        <v>9</v>
      </c>
      <c r="B32" s="19" t="s">
        <v>68</v>
      </c>
      <c r="C32" s="19" t="s">
        <v>54</v>
      </c>
      <c r="D32" s="15">
        <v>9</v>
      </c>
      <c r="E32" s="15">
        <v>4</v>
      </c>
      <c r="F32" s="15">
        <v>2</v>
      </c>
      <c r="G32" s="18">
        <f t="shared" si="0"/>
        <v>6</v>
      </c>
      <c r="H32" s="15">
        <v>5</v>
      </c>
      <c r="I32" s="15">
        <v>0</v>
      </c>
      <c r="J32" s="18">
        <f t="shared" si="1"/>
        <v>0</v>
      </c>
      <c r="K32" s="15">
        <v>0</v>
      </c>
      <c r="L32" s="15">
        <v>0</v>
      </c>
      <c r="M32" s="15"/>
      <c r="N32" s="15">
        <v>3</v>
      </c>
      <c r="O32" s="15">
        <v>4</v>
      </c>
      <c r="P32" s="15">
        <v>3</v>
      </c>
      <c r="Q32" s="15">
        <v>3</v>
      </c>
      <c r="R32" s="15">
        <v>4</v>
      </c>
      <c r="S32" s="15">
        <v>2</v>
      </c>
      <c r="T32" s="18">
        <f t="shared" si="2"/>
        <v>19</v>
      </c>
    </row>
    <row r="33" spans="1:20" ht="31.5">
      <c r="A33" s="16">
        <v>10</v>
      </c>
      <c r="B33" s="19" t="s">
        <v>58</v>
      </c>
      <c r="C33" s="19" t="s">
        <v>53</v>
      </c>
      <c r="D33" s="15">
        <v>9</v>
      </c>
      <c r="E33" s="15">
        <v>4</v>
      </c>
      <c r="F33" s="15">
        <v>3</v>
      </c>
      <c r="G33" s="18">
        <f t="shared" si="0"/>
        <v>7</v>
      </c>
      <c r="H33" s="15">
        <v>13</v>
      </c>
      <c r="I33" s="15">
        <v>0</v>
      </c>
      <c r="J33" s="18">
        <f>H35</f>
        <v>0</v>
      </c>
      <c r="K33" s="15">
        <v>5</v>
      </c>
      <c r="L33" s="15">
        <v>3</v>
      </c>
      <c r="M33" s="15"/>
      <c r="N33" s="15">
        <v>4</v>
      </c>
      <c r="O33" s="15">
        <v>4</v>
      </c>
      <c r="P33" s="15">
        <v>5</v>
      </c>
      <c r="Q33" s="15">
        <v>4</v>
      </c>
      <c r="R33" s="15">
        <v>4</v>
      </c>
      <c r="S33" s="15">
        <v>5</v>
      </c>
      <c r="T33" s="18">
        <f t="shared" si="2"/>
        <v>34</v>
      </c>
    </row>
    <row r="34" spans="1:20" ht="24.75" customHeight="1">
      <c r="A34" s="16">
        <v>11</v>
      </c>
      <c r="B34" s="19" t="s">
        <v>97</v>
      </c>
      <c r="C34" s="19" t="s">
        <v>20</v>
      </c>
      <c r="D34" s="15">
        <v>9</v>
      </c>
      <c r="E34" s="15">
        <v>4</v>
      </c>
      <c r="F34" s="15">
        <v>3</v>
      </c>
      <c r="G34" s="18">
        <f t="shared" si="0"/>
        <v>7</v>
      </c>
      <c r="H34" s="32">
        <v>4</v>
      </c>
      <c r="I34" s="32">
        <v>0</v>
      </c>
      <c r="J34" s="18">
        <f aca="true" t="shared" si="3" ref="J34:J68">I34</f>
        <v>0</v>
      </c>
      <c r="K34" s="15">
        <v>5</v>
      </c>
      <c r="L34" s="15">
        <v>5</v>
      </c>
      <c r="M34" s="15"/>
      <c r="N34" s="15">
        <v>3</v>
      </c>
      <c r="O34" s="15">
        <v>2</v>
      </c>
      <c r="P34" s="15">
        <v>3</v>
      </c>
      <c r="Q34" s="15">
        <v>2</v>
      </c>
      <c r="R34" s="15">
        <v>3</v>
      </c>
      <c r="S34" s="15">
        <v>3</v>
      </c>
      <c r="T34" s="18">
        <f t="shared" si="2"/>
        <v>26</v>
      </c>
    </row>
    <row r="35" spans="1:20" ht="24.75" customHeight="1" thickBot="1">
      <c r="A35" s="16">
        <v>12</v>
      </c>
      <c r="B35" s="19" t="s">
        <v>59</v>
      </c>
      <c r="C35" s="19" t="s">
        <v>53</v>
      </c>
      <c r="D35" s="52" t="s">
        <v>119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4"/>
    </row>
    <row r="36" spans="1:20" s="23" customFormat="1" ht="16.5" thickBot="1" thickTop="1">
      <c r="A36" s="13">
        <v>1</v>
      </c>
      <c r="B36" s="13">
        <v>2</v>
      </c>
      <c r="C36" s="13">
        <v>3</v>
      </c>
      <c r="D36" s="13">
        <v>4</v>
      </c>
      <c r="E36" s="13">
        <v>5</v>
      </c>
      <c r="F36" s="13">
        <v>6</v>
      </c>
      <c r="G36" s="13">
        <v>7</v>
      </c>
      <c r="H36" s="13">
        <v>8</v>
      </c>
      <c r="I36" s="13">
        <v>9</v>
      </c>
      <c r="J36" s="13">
        <v>10</v>
      </c>
      <c r="K36" s="13">
        <v>11</v>
      </c>
      <c r="L36" s="13">
        <v>12</v>
      </c>
      <c r="M36" s="13">
        <v>13</v>
      </c>
      <c r="N36" s="13">
        <v>14</v>
      </c>
      <c r="O36" s="13">
        <v>15</v>
      </c>
      <c r="P36" s="13">
        <v>16</v>
      </c>
      <c r="Q36" s="13">
        <v>17</v>
      </c>
      <c r="R36" s="13">
        <v>18</v>
      </c>
      <c r="S36" s="13">
        <v>19</v>
      </c>
      <c r="T36" s="13">
        <v>20</v>
      </c>
    </row>
    <row r="37" spans="1:20" ht="24.75" customHeight="1" thickTop="1">
      <c r="A37" s="16">
        <v>13</v>
      </c>
      <c r="B37" s="19" t="s">
        <v>92</v>
      </c>
      <c r="C37" s="19" t="s">
        <v>54</v>
      </c>
      <c r="D37" s="15">
        <v>8</v>
      </c>
      <c r="E37" s="15">
        <v>3</v>
      </c>
      <c r="F37" s="15">
        <v>4</v>
      </c>
      <c r="G37" s="18">
        <f aca="true" t="shared" si="4" ref="G37:G49">E37+F37</f>
        <v>7</v>
      </c>
      <c r="H37" s="15">
        <v>7</v>
      </c>
      <c r="I37" s="15">
        <v>0</v>
      </c>
      <c r="J37" s="18">
        <f t="shared" si="3"/>
        <v>0</v>
      </c>
      <c r="K37" s="15">
        <v>3</v>
      </c>
      <c r="L37" s="15">
        <v>2</v>
      </c>
      <c r="M37" s="15"/>
      <c r="N37" s="15">
        <v>4</v>
      </c>
      <c r="O37" s="15">
        <v>3</v>
      </c>
      <c r="P37" s="15">
        <v>4</v>
      </c>
      <c r="Q37" s="15">
        <v>3</v>
      </c>
      <c r="R37" s="15">
        <v>4</v>
      </c>
      <c r="S37" s="15">
        <v>3</v>
      </c>
      <c r="T37" s="18">
        <f>K37+L37+N37+O37+P37+Q37+R37+S37+M37</f>
        <v>26</v>
      </c>
    </row>
    <row r="38" spans="1:20" ht="24.75" customHeight="1">
      <c r="A38" s="16">
        <v>14</v>
      </c>
      <c r="B38" s="19" t="s">
        <v>71</v>
      </c>
      <c r="C38" s="19" t="s">
        <v>20</v>
      </c>
      <c r="D38" s="15">
        <v>8</v>
      </c>
      <c r="E38" s="15">
        <v>3</v>
      </c>
      <c r="F38" s="15">
        <v>1</v>
      </c>
      <c r="G38" s="18">
        <f t="shared" si="4"/>
        <v>4</v>
      </c>
      <c r="H38" s="15">
        <v>3</v>
      </c>
      <c r="I38" s="15">
        <v>0</v>
      </c>
      <c r="J38" s="18">
        <f t="shared" si="3"/>
        <v>0</v>
      </c>
      <c r="K38" s="15">
        <v>5</v>
      </c>
      <c r="L38" s="15">
        <v>4</v>
      </c>
      <c r="M38" s="15"/>
      <c r="N38" s="15">
        <v>4</v>
      </c>
      <c r="O38" s="15">
        <v>3</v>
      </c>
      <c r="P38" s="15">
        <v>3</v>
      </c>
      <c r="Q38" s="15">
        <v>3</v>
      </c>
      <c r="R38" s="15">
        <v>3</v>
      </c>
      <c r="S38" s="15">
        <v>4</v>
      </c>
      <c r="T38" s="18">
        <f>K38+L38+N38+O38+P38+Q38+R38+S38+M38</f>
        <v>29</v>
      </c>
    </row>
    <row r="39" spans="1:20" ht="24.75" customHeight="1">
      <c r="A39" s="16">
        <v>15</v>
      </c>
      <c r="B39" s="19" t="s">
        <v>74</v>
      </c>
      <c r="C39" s="19" t="s">
        <v>23</v>
      </c>
      <c r="D39" s="15">
        <v>7</v>
      </c>
      <c r="E39" s="15">
        <v>2</v>
      </c>
      <c r="F39" s="15">
        <v>3</v>
      </c>
      <c r="G39" s="18">
        <f t="shared" si="4"/>
        <v>5</v>
      </c>
      <c r="H39" s="15">
        <v>15</v>
      </c>
      <c r="I39" s="15">
        <v>0</v>
      </c>
      <c r="J39" s="18">
        <f t="shared" si="3"/>
        <v>0</v>
      </c>
      <c r="K39" s="15">
        <v>3</v>
      </c>
      <c r="L39" s="15">
        <v>4</v>
      </c>
      <c r="M39" s="15"/>
      <c r="N39" s="15">
        <v>4</v>
      </c>
      <c r="O39" s="15">
        <v>4</v>
      </c>
      <c r="P39" s="15">
        <v>4</v>
      </c>
      <c r="Q39" s="15">
        <v>5</v>
      </c>
      <c r="R39" s="15">
        <v>3</v>
      </c>
      <c r="S39" s="15">
        <v>5</v>
      </c>
      <c r="T39" s="18">
        <f>K39+L39+N39+O39+P39+Q39+R39+S39+M39</f>
        <v>32</v>
      </c>
    </row>
    <row r="40" spans="1:20" ht="24.75" customHeight="1">
      <c r="A40" s="16">
        <v>16</v>
      </c>
      <c r="B40" s="19" t="s">
        <v>83</v>
      </c>
      <c r="C40" s="19" t="s">
        <v>79</v>
      </c>
      <c r="D40" s="15">
        <v>4</v>
      </c>
      <c r="E40" s="15">
        <v>0</v>
      </c>
      <c r="F40" s="15">
        <v>1</v>
      </c>
      <c r="G40" s="18">
        <f t="shared" si="4"/>
        <v>1</v>
      </c>
      <c r="H40" s="15">
        <v>0</v>
      </c>
      <c r="I40" s="15">
        <v>0</v>
      </c>
      <c r="J40" s="18">
        <f t="shared" si="3"/>
        <v>0</v>
      </c>
      <c r="K40" s="32">
        <v>0</v>
      </c>
      <c r="L40" s="15">
        <v>0</v>
      </c>
      <c r="M40" s="15"/>
      <c r="N40" s="15">
        <v>0</v>
      </c>
      <c r="O40" s="15">
        <v>0</v>
      </c>
      <c r="P40" s="15">
        <v>0</v>
      </c>
      <c r="Q40" s="15">
        <v>1</v>
      </c>
      <c r="R40" s="15">
        <v>1</v>
      </c>
      <c r="S40" s="15">
        <v>0</v>
      </c>
      <c r="T40" s="18">
        <f>K30+L40+N40+O40+P40+Q40+R40+S40+M40</f>
        <v>7</v>
      </c>
    </row>
    <row r="41" spans="1:20" ht="31.5">
      <c r="A41" s="16">
        <v>17</v>
      </c>
      <c r="B41" s="19" t="s">
        <v>93</v>
      </c>
      <c r="C41" s="19" t="s">
        <v>54</v>
      </c>
      <c r="D41" s="15">
        <v>8</v>
      </c>
      <c r="E41" s="15">
        <v>3</v>
      </c>
      <c r="F41" s="15">
        <v>3</v>
      </c>
      <c r="G41" s="18">
        <f t="shared" si="4"/>
        <v>6</v>
      </c>
      <c r="H41" s="15">
        <v>13</v>
      </c>
      <c r="I41" s="15">
        <v>0</v>
      </c>
      <c r="J41" s="18">
        <f t="shared" si="3"/>
        <v>0</v>
      </c>
      <c r="K41" s="15">
        <v>2</v>
      </c>
      <c r="L41" s="15">
        <v>2</v>
      </c>
      <c r="M41" s="15"/>
      <c r="N41" s="15">
        <v>3</v>
      </c>
      <c r="O41" s="15">
        <v>3</v>
      </c>
      <c r="P41" s="15">
        <v>3</v>
      </c>
      <c r="Q41" s="15">
        <v>3</v>
      </c>
      <c r="R41" s="15">
        <v>3</v>
      </c>
      <c r="S41" s="15">
        <v>3</v>
      </c>
      <c r="T41" s="18">
        <f aca="true" t="shared" si="5" ref="T41:T48">K41+L41+N41+O41+P41+Q41+R41+S41+M41</f>
        <v>22</v>
      </c>
    </row>
    <row r="42" spans="1:20" ht="31.5">
      <c r="A42" s="16">
        <v>18</v>
      </c>
      <c r="B42" s="19" t="s">
        <v>60</v>
      </c>
      <c r="C42" s="19" t="s">
        <v>53</v>
      </c>
      <c r="D42" s="15">
        <v>8</v>
      </c>
      <c r="E42" s="15">
        <v>3</v>
      </c>
      <c r="F42" s="15">
        <v>3</v>
      </c>
      <c r="G42" s="18">
        <f t="shared" si="4"/>
        <v>6</v>
      </c>
      <c r="H42" s="15">
        <v>5</v>
      </c>
      <c r="I42" s="15">
        <v>0</v>
      </c>
      <c r="J42" s="18">
        <f t="shared" si="3"/>
        <v>0</v>
      </c>
      <c r="K42" s="15">
        <v>0</v>
      </c>
      <c r="L42" s="15">
        <v>0</v>
      </c>
      <c r="M42" s="15"/>
      <c r="N42" s="15">
        <v>4</v>
      </c>
      <c r="O42" s="15">
        <v>3</v>
      </c>
      <c r="P42" s="15">
        <v>3</v>
      </c>
      <c r="Q42" s="15">
        <v>3</v>
      </c>
      <c r="R42" s="15">
        <v>4</v>
      </c>
      <c r="S42" s="15">
        <v>5</v>
      </c>
      <c r="T42" s="18">
        <f t="shared" si="5"/>
        <v>22</v>
      </c>
    </row>
    <row r="43" spans="1:20" ht="24.75" customHeight="1">
      <c r="A43" s="16">
        <v>19</v>
      </c>
      <c r="B43" s="19" t="s">
        <v>66</v>
      </c>
      <c r="C43" s="19" t="s">
        <v>54</v>
      </c>
      <c r="D43" s="15">
        <v>8</v>
      </c>
      <c r="E43" s="15">
        <v>3</v>
      </c>
      <c r="F43" s="15">
        <v>2</v>
      </c>
      <c r="G43" s="18">
        <f t="shared" si="4"/>
        <v>5</v>
      </c>
      <c r="H43" s="15">
        <v>9</v>
      </c>
      <c r="I43" s="15">
        <v>0</v>
      </c>
      <c r="J43" s="18">
        <f t="shared" si="3"/>
        <v>0</v>
      </c>
      <c r="K43" s="15">
        <v>2</v>
      </c>
      <c r="L43" s="15">
        <v>3</v>
      </c>
      <c r="M43" s="15"/>
      <c r="N43" s="15">
        <v>3</v>
      </c>
      <c r="O43" s="15">
        <v>3</v>
      </c>
      <c r="P43" s="15">
        <v>4</v>
      </c>
      <c r="Q43" s="15">
        <v>4</v>
      </c>
      <c r="R43" s="15">
        <v>3</v>
      </c>
      <c r="S43" s="15">
        <v>4</v>
      </c>
      <c r="T43" s="18">
        <f t="shared" si="5"/>
        <v>26</v>
      </c>
    </row>
    <row r="44" spans="1:20" ht="24.75" customHeight="1">
      <c r="A44" s="16">
        <v>20</v>
      </c>
      <c r="B44" s="19" t="s">
        <v>87</v>
      </c>
      <c r="C44" s="19" t="s">
        <v>53</v>
      </c>
      <c r="D44" s="15">
        <v>9</v>
      </c>
      <c r="E44" s="15">
        <v>4</v>
      </c>
      <c r="F44" s="15">
        <v>3</v>
      </c>
      <c r="G44" s="18">
        <f t="shared" si="4"/>
        <v>7</v>
      </c>
      <c r="H44" s="15">
        <v>0</v>
      </c>
      <c r="I44" s="15">
        <v>0</v>
      </c>
      <c r="J44" s="18">
        <f t="shared" si="3"/>
        <v>0</v>
      </c>
      <c r="K44" s="15">
        <v>3</v>
      </c>
      <c r="L44" s="15">
        <v>2</v>
      </c>
      <c r="M44" s="15"/>
      <c r="N44" s="15">
        <v>4</v>
      </c>
      <c r="O44" s="15">
        <v>4</v>
      </c>
      <c r="P44" s="15">
        <v>3</v>
      </c>
      <c r="Q44" s="15">
        <v>3</v>
      </c>
      <c r="R44" s="15">
        <v>3</v>
      </c>
      <c r="S44" s="15">
        <v>3</v>
      </c>
      <c r="T44" s="18">
        <f t="shared" si="5"/>
        <v>25</v>
      </c>
    </row>
    <row r="45" spans="1:20" ht="24.75" customHeight="1">
      <c r="A45" s="16">
        <v>21</v>
      </c>
      <c r="B45" s="19" t="s">
        <v>63</v>
      </c>
      <c r="C45" s="19" t="s">
        <v>28</v>
      </c>
      <c r="D45" s="15">
        <v>9</v>
      </c>
      <c r="E45" s="15">
        <v>4</v>
      </c>
      <c r="F45" s="15">
        <v>5</v>
      </c>
      <c r="G45" s="18">
        <f t="shared" si="4"/>
        <v>9</v>
      </c>
      <c r="H45" s="15">
        <v>20</v>
      </c>
      <c r="I45" s="15">
        <v>5</v>
      </c>
      <c r="J45" s="18">
        <f t="shared" si="3"/>
        <v>5</v>
      </c>
      <c r="K45" s="15">
        <v>5</v>
      </c>
      <c r="L45" s="15">
        <v>3</v>
      </c>
      <c r="M45" s="15"/>
      <c r="N45" s="15">
        <v>5</v>
      </c>
      <c r="O45" s="15">
        <v>5</v>
      </c>
      <c r="P45" s="15">
        <v>5</v>
      </c>
      <c r="Q45" s="15">
        <v>5</v>
      </c>
      <c r="R45" s="15">
        <v>5</v>
      </c>
      <c r="S45" s="15">
        <v>5</v>
      </c>
      <c r="T45" s="18">
        <f t="shared" si="5"/>
        <v>38</v>
      </c>
    </row>
    <row r="46" spans="1:20" ht="24.75" customHeight="1">
      <c r="A46" s="16">
        <v>22</v>
      </c>
      <c r="B46" s="19" t="s">
        <v>77</v>
      </c>
      <c r="C46" s="19" t="s">
        <v>23</v>
      </c>
      <c r="D46" s="15">
        <v>8</v>
      </c>
      <c r="E46" s="15">
        <v>3</v>
      </c>
      <c r="F46" s="15">
        <v>2</v>
      </c>
      <c r="G46" s="18">
        <f t="shared" si="4"/>
        <v>5</v>
      </c>
      <c r="H46" s="15">
        <v>9</v>
      </c>
      <c r="I46" s="15">
        <v>0</v>
      </c>
      <c r="J46" s="18">
        <f t="shared" si="3"/>
        <v>0</v>
      </c>
      <c r="K46" s="15">
        <v>5</v>
      </c>
      <c r="L46" s="15">
        <v>1</v>
      </c>
      <c r="M46" s="15"/>
      <c r="N46" s="15">
        <v>3</v>
      </c>
      <c r="O46" s="15">
        <v>3</v>
      </c>
      <c r="P46" s="15">
        <v>4</v>
      </c>
      <c r="Q46" s="15">
        <v>4</v>
      </c>
      <c r="R46" s="15">
        <v>3</v>
      </c>
      <c r="S46" s="15">
        <v>4</v>
      </c>
      <c r="T46" s="18">
        <f t="shared" si="5"/>
        <v>27</v>
      </c>
    </row>
    <row r="47" spans="1:20" ht="24.75" customHeight="1">
      <c r="A47" s="16">
        <v>23</v>
      </c>
      <c r="B47" s="19" t="s">
        <v>61</v>
      </c>
      <c r="C47" s="19" t="s">
        <v>53</v>
      </c>
      <c r="D47" s="15">
        <v>10</v>
      </c>
      <c r="E47" s="15">
        <v>5</v>
      </c>
      <c r="F47" s="15">
        <v>2</v>
      </c>
      <c r="G47" s="18">
        <f t="shared" si="4"/>
        <v>7</v>
      </c>
      <c r="H47" s="15">
        <v>5</v>
      </c>
      <c r="I47" s="15">
        <v>0</v>
      </c>
      <c r="J47" s="18">
        <f t="shared" si="3"/>
        <v>0</v>
      </c>
      <c r="K47" s="15">
        <v>0</v>
      </c>
      <c r="L47" s="15">
        <v>0</v>
      </c>
      <c r="M47" s="15"/>
      <c r="N47" s="15">
        <v>3</v>
      </c>
      <c r="O47" s="15">
        <v>3</v>
      </c>
      <c r="P47" s="15">
        <v>4</v>
      </c>
      <c r="Q47" s="15">
        <v>3</v>
      </c>
      <c r="R47" s="15">
        <v>4</v>
      </c>
      <c r="S47" s="15">
        <v>4</v>
      </c>
      <c r="T47" s="18">
        <f t="shared" si="5"/>
        <v>21</v>
      </c>
    </row>
    <row r="48" spans="1:20" ht="31.5">
      <c r="A48" s="16">
        <v>24</v>
      </c>
      <c r="B48" s="19" t="s">
        <v>90</v>
      </c>
      <c r="C48" s="19" t="s">
        <v>54</v>
      </c>
      <c r="D48" s="15">
        <v>8</v>
      </c>
      <c r="E48" s="15">
        <v>3</v>
      </c>
      <c r="F48" s="15">
        <v>3</v>
      </c>
      <c r="G48" s="18">
        <f t="shared" si="4"/>
        <v>6</v>
      </c>
      <c r="H48" s="15">
        <v>10</v>
      </c>
      <c r="I48" s="15">
        <v>0</v>
      </c>
      <c r="J48" s="18">
        <f t="shared" si="3"/>
        <v>0</v>
      </c>
      <c r="K48" s="15">
        <v>4</v>
      </c>
      <c r="L48" s="15">
        <v>3</v>
      </c>
      <c r="M48" s="15"/>
      <c r="N48" s="15">
        <v>3</v>
      </c>
      <c r="O48" s="15">
        <v>3</v>
      </c>
      <c r="P48" s="15">
        <v>3</v>
      </c>
      <c r="Q48" s="15">
        <v>3</v>
      </c>
      <c r="R48" s="15">
        <v>3</v>
      </c>
      <c r="S48" s="15">
        <v>3</v>
      </c>
      <c r="T48" s="18">
        <f t="shared" si="5"/>
        <v>25</v>
      </c>
    </row>
    <row r="49" spans="1:20" ht="24.75" customHeight="1">
      <c r="A49" s="16">
        <v>25</v>
      </c>
      <c r="B49" s="19" t="s">
        <v>95</v>
      </c>
      <c r="C49" s="19" t="s">
        <v>20</v>
      </c>
      <c r="D49" s="15">
        <v>7</v>
      </c>
      <c r="E49" s="15">
        <v>2</v>
      </c>
      <c r="F49" s="15">
        <v>2</v>
      </c>
      <c r="G49" s="18">
        <f t="shared" si="4"/>
        <v>4</v>
      </c>
      <c r="H49" s="15" t="s">
        <v>100</v>
      </c>
      <c r="I49" s="15" t="s">
        <v>100</v>
      </c>
      <c r="J49" s="18" t="str">
        <f t="shared" si="3"/>
        <v>х</v>
      </c>
      <c r="K49" s="15" t="s">
        <v>100</v>
      </c>
      <c r="L49" s="15" t="s">
        <v>100</v>
      </c>
      <c r="M49" s="15" t="s">
        <v>100</v>
      </c>
      <c r="N49" s="15" t="s">
        <v>100</v>
      </c>
      <c r="O49" s="15" t="s">
        <v>100</v>
      </c>
      <c r="P49" s="15" t="s">
        <v>100</v>
      </c>
      <c r="Q49" s="15" t="s">
        <v>100</v>
      </c>
      <c r="R49" s="15" t="s">
        <v>100</v>
      </c>
      <c r="S49" s="15" t="s">
        <v>100</v>
      </c>
      <c r="T49" s="18" t="str">
        <f>S49</f>
        <v>х</v>
      </c>
    </row>
    <row r="50" spans="1:20" ht="24.75" customHeight="1">
      <c r="A50" s="16">
        <v>26</v>
      </c>
      <c r="B50" s="19" t="s">
        <v>118</v>
      </c>
      <c r="C50" s="19" t="s">
        <v>79</v>
      </c>
      <c r="D50" s="52" t="s">
        <v>119</v>
      </c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4"/>
    </row>
    <row r="51" spans="1:20" ht="24.75" customHeight="1">
      <c r="A51" s="16">
        <v>27</v>
      </c>
      <c r="B51" s="19" t="s">
        <v>65</v>
      </c>
      <c r="C51" s="19" t="s">
        <v>28</v>
      </c>
      <c r="D51" s="15">
        <v>9</v>
      </c>
      <c r="E51" s="15">
        <v>4</v>
      </c>
      <c r="F51" s="15">
        <v>5</v>
      </c>
      <c r="G51" s="18">
        <f>E51+F51</f>
        <v>9</v>
      </c>
      <c r="H51" s="15">
        <v>15</v>
      </c>
      <c r="I51" s="15">
        <v>0</v>
      </c>
      <c r="J51" s="18">
        <f t="shared" si="3"/>
        <v>0</v>
      </c>
      <c r="K51" s="15">
        <v>5</v>
      </c>
      <c r="L51" s="32">
        <v>4</v>
      </c>
      <c r="M51" s="15"/>
      <c r="N51" s="15">
        <v>4</v>
      </c>
      <c r="O51" s="15">
        <v>3</v>
      </c>
      <c r="P51" s="15">
        <v>4</v>
      </c>
      <c r="Q51" s="15">
        <v>4</v>
      </c>
      <c r="R51" s="15">
        <v>4</v>
      </c>
      <c r="S51" s="15">
        <v>4</v>
      </c>
      <c r="T51" s="18">
        <f>K51+L51+N51+O51+P51+Q51+R51+S51+M51</f>
        <v>32</v>
      </c>
    </row>
    <row r="52" spans="1:20" ht="24.75" customHeight="1">
      <c r="A52" s="16">
        <v>28</v>
      </c>
      <c r="B52" s="19" t="s">
        <v>85</v>
      </c>
      <c r="C52" s="19" t="s">
        <v>79</v>
      </c>
      <c r="D52" s="52" t="s">
        <v>119</v>
      </c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4"/>
    </row>
    <row r="53" spans="1:20" ht="31.5">
      <c r="A53" s="16">
        <v>29</v>
      </c>
      <c r="B53" s="19" t="s">
        <v>69</v>
      </c>
      <c r="C53" s="19" t="s">
        <v>20</v>
      </c>
      <c r="D53" s="52" t="s">
        <v>119</v>
      </c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4"/>
    </row>
    <row r="54" spans="1:20" ht="31.5">
      <c r="A54" s="16">
        <v>30</v>
      </c>
      <c r="B54" s="19" t="s">
        <v>96</v>
      </c>
      <c r="C54" s="19" t="s">
        <v>20</v>
      </c>
      <c r="D54" s="15">
        <v>8</v>
      </c>
      <c r="E54" s="15">
        <v>2.5</v>
      </c>
      <c r="F54" s="15">
        <v>2</v>
      </c>
      <c r="G54" s="18">
        <f aca="true" t="shared" si="6" ref="G54:G59">E54+F54</f>
        <v>4.5</v>
      </c>
      <c r="H54" s="15" t="s">
        <v>100</v>
      </c>
      <c r="I54" s="15" t="s">
        <v>100</v>
      </c>
      <c r="J54" s="18" t="str">
        <f t="shared" si="3"/>
        <v>х</v>
      </c>
      <c r="K54" s="15" t="s">
        <v>100</v>
      </c>
      <c r="L54" s="15" t="s">
        <v>100</v>
      </c>
      <c r="M54" s="15" t="s">
        <v>100</v>
      </c>
      <c r="N54" s="15" t="s">
        <v>100</v>
      </c>
      <c r="O54" s="15" t="s">
        <v>100</v>
      </c>
      <c r="P54" s="15" t="s">
        <v>100</v>
      </c>
      <c r="Q54" s="15" t="s">
        <v>100</v>
      </c>
      <c r="R54" s="15" t="s">
        <v>100</v>
      </c>
      <c r="S54" s="15" t="s">
        <v>100</v>
      </c>
      <c r="T54" s="20" t="s">
        <v>100</v>
      </c>
    </row>
    <row r="55" spans="1:20" ht="24.75" customHeight="1">
      <c r="A55" s="16">
        <v>31</v>
      </c>
      <c r="B55" s="19" t="s">
        <v>80</v>
      </c>
      <c r="C55" s="19" t="s">
        <v>79</v>
      </c>
      <c r="D55" s="15">
        <v>4</v>
      </c>
      <c r="E55" s="15">
        <v>0</v>
      </c>
      <c r="F55" s="15">
        <v>1</v>
      </c>
      <c r="G55" s="18">
        <f t="shared" si="6"/>
        <v>1</v>
      </c>
      <c r="H55" s="15">
        <v>0</v>
      </c>
      <c r="I55" s="15">
        <v>0</v>
      </c>
      <c r="J55" s="18">
        <f t="shared" si="3"/>
        <v>0</v>
      </c>
      <c r="K55" s="15">
        <v>0</v>
      </c>
      <c r="L55" s="15">
        <v>0</v>
      </c>
      <c r="M55" s="15"/>
      <c r="N55" s="15">
        <v>0</v>
      </c>
      <c r="O55" s="15">
        <v>0</v>
      </c>
      <c r="P55" s="15">
        <v>0</v>
      </c>
      <c r="Q55" s="15">
        <v>0</v>
      </c>
      <c r="R55" s="15">
        <v>0</v>
      </c>
      <c r="S55" s="15">
        <v>0</v>
      </c>
      <c r="T55" s="18">
        <f>K55+L55+N55+O55+P55+Q55+R55+S55+M55</f>
        <v>0</v>
      </c>
    </row>
    <row r="56" spans="1:20" ht="24.75" customHeight="1">
      <c r="A56" s="16">
        <v>32</v>
      </c>
      <c r="B56" s="19" t="s">
        <v>81</v>
      </c>
      <c r="C56" s="19" t="s">
        <v>79</v>
      </c>
      <c r="D56" s="15">
        <v>5</v>
      </c>
      <c r="E56" s="15">
        <v>0</v>
      </c>
      <c r="F56" s="15">
        <v>1</v>
      </c>
      <c r="G56" s="18">
        <f t="shared" si="6"/>
        <v>1</v>
      </c>
      <c r="H56" s="15">
        <v>0</v>
      </c>
      <c r="I56" s="15">
        <v>0</v>
      </c>
      <c r="J56" s="18">
        <f t="shared" si="3"/>
        <v>0</v>
      </c>
      <c r="K56" s="15">
        <v>0</v>
      </c>
      <c r="L56" s="15">
        <v>0</v>
      </c>
      <c r="M56" s="15"/>
      <c r="N56" s="15">
        <v>0</v>
      </c>
      <c r="O56" s="15">
        <v>0</v>
      </c>
      <c r="P56" s="15">
        <v>0</v>
      </c>
      <c r="Q56" s="15">
        <v>0</v>
      </c>
      <c r="R56" s="15">
        <v>0</v>
      </c>
      <c r="S56" s="15">
        <v>0</v>
      </c>
      <c r="T56" s="18">
        <f>K56+L56+N56+O56+P56+Q56+R56+S56+M56</f>
        <v>0</v>
      </c>
    </row>
    <row r="57" spans="1:20" ht="24.75" customHeight="1">
      <c r="A57" s="16">
        <v>33</v>
      </c>
      <c r="B57" s="19" t="s">
        <v>67</v>
      </c>
      <c r="C57" s="19" t="s">
        <v>54</v>
      </c>
      <c r="D57" s="15">
        <v>10</v>
      </c>
      <c r="E57" s="15">
        <v>5</v>
      </c>
      <c r="F57" s="15">
        <v>2</v>
      </c>
      <c r="G57" s="18">
        <f t="shared" si="6"/>
        <v>7</v>
      </c>
      <c r="H57" s="15">
        <v>6</v>
      </c>
      <c r="I57" s="15">
        <v>0</v>
      </c>
      <c r="J57" s="18">
        <f t="shared" si="3"/>
        <v>0</v>
      </c>
      <c r="K57" s="15">
        <v>2</v>
      </c>
      <c r="L57" s="15">
        <v>0</v>
      </c>
      <c r="M57" s="15"/>
      <c r="N57" s="15">
        <v>3</v>
      </c>
      <c r="O57" s="15">
        <v>4</v>
      </c>
      <c r="P57" s="15">
        <v>3</v>
      </c>
      <c r="Q57" s="15">
        <v>3</v>
      </c>
      <c r="R57" s="15">
        <v>4</v>
      </c>
      <c r="S57" s="15">
        <v>3</v>
      </c>
      <c r="T57" s="18">
        <f>K57+L57+N57+O57+P57+Q57+R57+S57+M57</f>
        <v>22</v>
      </c>
    </row>
    <row r="58" spans="1:20" ht="31.5">
      <c r="A58" s="16">
        <v>34</v>
      </c>
      <c r="B58" s="19" t="s">
        <v>82</v>
      </c>
      <c r="C58" s="19" t="s">
        <v>79</v>
      </c>
      <c r="D58" s="15">
        <v>5</v>
      </c>
      <c r="E58" s="15">
        <v>0</v>
      </c>
      <c r="F58" s="15">
        <v>1</v>
      </c>
      <c r="G58" s="18">
        <f t="shared" si="6"/>
        <v>1</v>
      </c>
      <c r="H58" s="15">
        <v>3</v>
      </c>
      <c r="I58" s="15">
        <v>0</v>
      </c>
      <c r="J58" s="18">
        <f t="shared" si="3"/>
        <v>0</v>
      </c>
      <c r="K58" s="15">
        <v>0</v>
      </c>
      <c r="L58" s="15">
        <v>0</v>
      </c>
      <c r="M58" s="15"/>
      <c r="N58" s="15">
        <v>0</v>
      </c>
      <c r="O58" s="15">
        <v>0</v>
      </c>
      <c r="P58" s="15">
        <v>0</v>
      </c>
      <c r="Q58" s="15">
        <v>1</v>
      </c>
      <c r="R58" s="15">
        <v>1</v>
      </c>
      <c r="S58" s="15">
        <v>0</v>
      </c>
      <c r="T58" s="18">
        <f>K58+L58+N58+O58+P58+Q58+R58+S58+M58</f>
        <v>2</v>
      </c>
    </row>
    <row r="59" spans="1:20" ht="24.75" customHeight="1">
      <c r="A59" s="16">
        <v>35</v>
      </c>
      <c r="B59" s="19" t="s">
        <v>75</v>
      </c>
      <c r="C59" s="19" t="s">
        <v>23</v>
      </c>
      <c r="D59" s="15">
        <v>7</v>
      </c>
      <c r="E59" s="15">
        <v>2</v>
      </c>
      <c r="F59" s="15">
        <v>3</v>
      </c>
      <c r="G59" s="18">
        <f t="shared" si="6"/>
        <v>5</v>
      </c>
      <c r="H59" s="15">
        <v>12</v>
      </c>
      <c r="I59" s="15">
        <v>0</v>
      </c>
      <c r="J59" s="18">
        <f t="shared" si="3"/>
        <v>0</v>
      </c>
      <c r="K59" s="15">
        <v>3</v>
      </c>
      <c r="L59" s="15">
        <v>0</v>
      </c>
      <c r="M59" s="15"/>
      <c r="N59" s="15">
        <v>5</v>
      </c>
      <c r="O59" s="15">
        <v>4</v>
      </c>
      <c r="P59" s="15">
        <v>5</v>
      </c>
      <c r="Q59" s="15">
        <v>5</v>
      </c>
      <c r="R59" s="15">
        <v>4</v>
      </c>
      <c r="S59" s="15">
        <v>5</v>
      </c>
      <c r="T59" s="18">
        <f>K59+L59+N59+O59+P59+Q59+R59+S59+M59</f>
        <v>31</v>
      </c>
    </row>
    <row r="60" spans="1:20" ht="24.75" customHeight="1">
      <c r="A60" s="16">
        <v>36</v>
      </c>
      <c r="B60" s="19" t="s">
        <v>78</v>
      </c>
      <c r="C60" s="19" t="s">
        <v>23</v>
      </c>
      <c r="D60" s="52" t="s">
        <v>119</v>
      </c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4"/>
    </row>
    <row r="61" spans="1:20" ht="24.75" customHeight="1">
      <c r="A61" s="16">
        <v>37</v>
      </c>
      <c r="B61" s="19" t="s">
        <v>98</v>
      </c>
      <c r="C61" s="19" t="s">
        <v>20</v>
      </c>
      <c r="D61" s="15">
        <v>8</v>
      </c>
      <c r="E61" s="15">
        <v>3</v>
      </c>
      <c r="F61" s="15">
        <v>2</v>
      </c>
      <c r="G61" s="18">
        <f>E61+F61</f>
        <v>5</v>
      </c>
      <c r="H61" s="15" t="s">
        <v>100</v>
      </c>
      <c r="I61" s="15" t="s">
        <v>100</v>
      </c>
      <c r="J61" s="18" t="str">
        <f t="shared" si="3"/>
        <v>х</v>
      </c>
      <c r="K61" s="15" t="s">
        <v>100</v>
      </c>
      <c r="L61" s="15" t="s">
        <v>100</v>
      </c>
      <c r="M61" s="15" t="s">
        <v>100</v>
      </c>
      <c r="N61" s="15" t="s">
        <v>100</v>
      </c>
      <c r="O61" s="15" t="s">
        <v>100</v>
      </c>
      <c r="P61" s="15" t="s">
        <v>100</v>
      </c>
      <c r="Q61" s="15" t="s">
        <v>100</v>
      </c>
      <c r="R61" s="15" t="s">
        <v>100</v>
      </c>
      <c r="S61" s="15" t="s">
        <v>100</v>
      </c>
      <c r="T61" s="20" t="s">
        <v>100</v>
      </c>
    </row>
    <row r="62" spans="1:20" ht="24.75" customHeight="1">
      <c r="A62" s="16">
        <v>38</v>
      </c>
      <c r="B62" s="19" t="s">
        <v>117</v>
      </c>
      <c r="C62" s="19" t="s">
        <v>20</v>
      </c>
      <c r="D62" s="15">
        <v>8</v>
      </c>
      <c r="E62" s="15">
        <v>3</v>
      </c>
      <c r="F62" s="15">
        <v>2</v>
      </c>
      <c r="G62" s="18">
        <f>E62+F62</f>
        <v>5</v>
      </c>
      <c r="H62" s="15" t="s">
        <v>100</v>
      </c>
      <c r="I62" s="15" t="s">
        <v>100</v>
      </c>
      <c r="J62" s="18" t="str">
        <f t="shared" si="3"/>
        <v>х</v>
      </c>
      <c r="K62" s="15" t="s">
        <v>100</v>
      </c>
      <c r="L62" s="15" t="s">
        <v>100</v>
      </c>
      <c r="M62" s="15" t="s">
        <v>100</v>
      </c>
      <c r="N62" s="15" t="s">
        <v>100</v>
      </c>
      <c r="O62" s="15" t="s">
        <v>100</v>
      </c>
      <c r="P62" s="15" t="s">
        <v>100</v>
      </c>
      <c r="Q62" s="15" t="s">
        <v>100</v>
      </c>
      <c r="R62" s="15" t="s">
        <v>100</v>
      </c>
      <c r="S62" s="15" t="s">
        <v>100</v>
      </c>
      <c r="T62" s="20" t="s">
        <v>100</v>
      </c>
    </row>
    <row r="63" spans="1:20" ht="24.75" customHeight="1">
      <c r="A63" s="16">
        <v>39</v>
      </c>
      <c r="B63" s="19" t="s">
        <v>84</v>
      </c>
      <c r="C63" s="19" t="s">
        <v>79</v>
      </c>
      <c r="D63" s="15">
        <v>5</v>
      </c>
      <c r="E63" s="15">
        <v>0</v>
      </c>
      <c r="F63" s="15">
        <v>2</v>
      </c>
      <c r="G63" s="18">
        <f>E63+F63</f>
        <v>2</v>
      </c>
      <c r="H63" s="15">
        <v>0</v>
      </c>
      <c r="I63" s="15">
        <v>0</v>
      </c>
      <c r="J63" s="18">
        <f t="shared" si="3"/>
        <v>0</v>
      </c>
      <c r="K63" s="15">
        <v>0</v>
      </c>
      <c r="L63" s="15">
        <v>0</v>
      </c>
      <c r="M63" s="15"/>
      <c r="N63" s="15">
        <v>1</v>
      </c>
      <c r="O63" s="15">
        <v>2</v>
      </c>
      <c r="P63" s="15">
        <v>1</v>
      </c>
      <c r="Q63" s="15">
        <v>1</v>
      </c>
      <c r="R63" s="15">
        <v>1</v>
      </c>
      <c r="S63" s="15">
        <v>1</v>
      </c>
      <c r="T63" s="18">
        <f>K63+L63+N63+O63+P63+Q63+R63+S63+M63</f>
        <v>7</v>
      </c>
    </row>
    <row r="64" spans="1:20" ht="24.75" customHeight="1" thickBot="1">
      <c r="A64" s="16">
        <v>40</v>
      </c>
      <c r="B64" s="19" t="s">
        <v>70</v>
      </c>
      <c r="C64" s="19" t="s">
        <v>20</v>
      </c>
      <c r="D64" s="15">
        <v>6</v>
      </c>
      <c r="E64" s="15">
        <v>1</v>
      </c>
      <c r="F64" s="15">
        <v>1</v>
      </c>
      <c r="G64" s="18">
        <f>E64+F64</f>
        <v>2</v>
      </c>
      <c r="H64" s="32" t="s">
        <v>100</v>
      </c>
      <c r="I64" s="32" t="s">
        <v>100</v>
      </c>
      <c r="J64" s="18" t="str">
        <f t="shared" si="3"/>
        <v>х</v>
      </c>
      <c r="K64" s="15">
        <v>0</v>
      </c>
      <c r="L64" s="15">
        <v>0</v>
      </c>
      <c r="M64" s="15"/>
      <c r="N64" s="15">
        <v>2</v>
      </c>
      <c r="O64" s="15">
        <v>2</v>
      </c>
      <c r="P64" s="15">
        <v>2</v>
      </c>
      <c r="Q64" s="15">
        <v>2</v>
      </c>
      <c r="R64" s="15">
        <v>2</v>
      </c>
      <c r="S64" s="15">
        <v>2</v>
      </c>
      <c r="T64" s="18">
        <f>K64+L64+N64+O64+P64+Q64+R64+S64+M64</f>
        <v>12</v>
      </c>
    </row>
    <row r="65" spans="1:20" s="23" customFormat="1" ht="16.5" thickBot="1" thickTop="1">
      <c r="A65" s="13">
        <v>1</v>
      </c>
      <c r="B65" s="13">
        <v>2</v>
      </c>
      <c r="C65" s="13">
        <v>3</v>
      </c>
      <c r="D65" s="13">
        <v>4</v>
      </c>
      <c r="E65" s="13">
        <v>5</v>
      </c>
      <c r="F65" s="13">
        <v>6</v>
      </c>
      <c r="G65" s="13">
        <v>7</v>
      </c>
      <c r="H65" s="13">
        <v>8</v>
      </c>
      <c r="I65" s="13">
        <v>9</v>
      </c>
      <c r="J65" s="13">
        <v>10</v>
      </c>
      <c r="K65" s="13">
        <v>11</v>
      </c>
      <c r="L65" s="13">
        <v>12</v>
      </c>
      <c r="M65" s="13">
        <v>13</v>
      </c>
      <c r="N65" s="13">
        <v>14</v>
      </c>
      <c r="O65" s="13">
        <v>15</v>
      </c>
      <c r="P65" s="13">
        <v>16</v>
      </c>
      <c r="Q65" s="13">
        <v>17</v>
      </c>
      <c r="R65" s="13">
        <v>18</v>
      </c>
      <c r="S65" s="13">
        <v>19</v>
      </c>
      <c r="T65" s="13">
        <v>20</v>
      </c>
    </row>
    <row r="66" spans="1:20" ht="32.25" thickTop="1">
      <c r="A66" s="16">
        <v>41</v>
      </c>
      <c r="B66" s="19" t="s">
        <v>89</v>
      </c>
      <c r="C66" s="19" t="s">
        <v>22</v>
      </c>
      <c r="D66" s="15">
        <v>11</v>
      </c>
      <c r="E66" s="15">
        <v>5</v>
      </c>
      <c r="F66" s="15">
        <v>5</v>
      </c>
      <c r="G66" s="18">
        <f>E66+F66</f>
        <v>10</v>
      </c>
      <c r="H66" s="15">
        <v>13</v>
      </c>
      <c r="I66" s="15">
        <v>0</v>
      </c>
      <c r="J66" s="18">
        <f t="shared" si="3"/>
        <v>0</v>
      </c>
      <c r="K66" s="15">
        <v>5</v>
      </c>
      <c r="L66" s="15">
        <v>5</v>
      </c>
      <c r="M66" s="15"/>
      <c r="N66" s="15">
        <v>5</v>
      </c>
      <c r="O66" s="15">
        <v>5</v>
      </c>
      <c r="P66" s="15">
        <v>5</v>
      </c>
      <c r="Q66" s="15">
        <v>5</v>
      </c>
      <c r="R66" s="15">
        <v>5</v>
      </c>
      <c r="S66" s="15">
        <v>5</v>
      </c>
      <c r="T66" s="18">
        <f>K66+L66+N66+O66+P66+Q66+R66+S66+M66</f>
        <v>40</v>
      </c>
    </row>
    <row r="67" spans="1:20" ht="24.75" customHeight="1">
      <c r="A67" s="16">
        <v>42</v>
      </c>
      <c r="B67" s="19" t="s">
        <v>91</v>
      </c>
      <c r="C67" s="19" t="s">
        <v>54</v>
      </c>
      <c r="D67" s="15">
        <v>9</v>
      </c>
      <c r="E67" s="15">
        <v>4</v>
      </c>
      <c r="F67" s="15">
        <v>2</v>
      </c>
      <c r="G67" s="20">
        <f>E67+F67</f>
        <v>6</v>
      </c>
      <c r="H67" s="15">
        <v>9</v>
      </c>
      <c r="I67" s="15">
        <v>0</v>
      </c>
      <c r="J67" s="20">
        <f t="shared" si="3"/>
        <v>0</v>
      </c>
      <c r="K67" s="15">
        <v>2</v>
      </c>
      <c r="L67" s="15">
        <v>2</v>
      </c>
      <c r="M67" s="15"/>
      <c r="N67" s="15">
        <v>3</v>
      </c>
      <c r="O67" s="15">
        <v>3</v>
      </c>
      <c r="P67" s="15">
        <v>4</v>
      </c>
      <c r="Q67" s="15">
        <v>3</v>
      </c>
      <c r="R67" s="15">
        <v>3</v>
      </c>
      <c r="S67" s="15">
        <v>3</v>
      </c>
      <c r="T67" s="20">
        <f>K67+L67+N67+O67+P67+Q67+R67+S67+M67</f>
        <v>23</v>
      </c>
    </row>
    <row r="68" spans="1:20" ht="24.75" customHeight="1">
      <c r="A68" s="16">
        <v>43</v>
      </c>
      <c r="B68" s="19" t="s">
        <v>64</v>
      </c>
      <c r="C68" s="19" t="s">
        <v>28</v>
      </c>
      <c r="D68" s="15">
        <v>9</v>
      </c>
      <c r="E68" s="15">
        <v>4</v>
      </c>
      <c r="F68" s="15">
        <v>5</v>
      </c>
      <c r="G68" s="20">
        <f>E68+F68</f>
        <v>9</v>
      </c>
      <c r="H68" s="15">
        <v>15</v>
      </c>
      <c r="I68" s="15">
        <v>0</v>
      </c>
      <c r="J68" s="20">
        <f t="shared" si="3"/>
        <v>0</v>
      </c>
      <c r="K68" s="15">
        <v>5</v>
      </c>
      <c r="L68" s="15">
        <v>3</v>
      </c>
      <c r="M68" s="15"/>
      <c r="N68" s="15">
        <v>4</v>
      </c>
      <c r="O68" s="15">
        <v>3</v>
      </c>
      <c r="P68" s="15">
        <v>5</v>
      </c>
      <c r="Q68" s="15">
        <v>4</v>
      </c>
      <c r="R68" s="15">
        <v>4</v>
      </c>
      <c r="S68" s="15">
        <v>4</v>
      </c>
      <c r="T68" s="20">
        <f>K68+L68+N68+O68+P68+Q68+R68+S68+M68</f>
        <v>32</v>
      </c>
    </row>
    <row r="69" spans="1:3" ht="18.75">
      <c r="A69" s="10"/>
      <c r="B69" s="26"/>
      <c r="C69" s="27"/>
    </row>
    <row r="70" spans="1:8" s="31" customFormat="1" ht="19.5" customHeight="1">
      <c r="A70" s="30" t="s">
        <v>13</v>
      </c>
      <c r="B70" s="30"/>
      <c r="D70" s="30" t="s">
        <v>14</v>
      </c>
      <c r="E70" s="30"/>
      <c r="F70" s="30" t="s">
        <v>24</v>
      </c>
      <c r="H70" s="30"/>
    </row>
    <row r="71" spans="1:8" s="28" customFormat="1" ht="19.5" customHeight="1">
      <c r="A71" s="30" t="s">
        <v>15</v>
      </c>
      <c r="B71" s="30"/>
      <c r="D71" s="30" t="s">
        <v>16</v>
      </c>
      <c r="E71" s="30"/>
      <c r="F71" s="30" t="s">
        <v>24</v>
      </c>
      <c r="H71" s="30"/>
    </row>
    <row r="72" spans="4:8" s="28" customFormat="1" ht="19.5" customHeight="1">
      <c r="D72" s="30" t="s">
        <v>17</v>
      </c>
      <c r="E72" s="30"/>
      <c r="F72" s="30" t="s">
        <v>24</v>
      </c>
      <c r="H72" s="30"/>
    </row>
    <row r="73" spans="4:6" s="28" customFormat="1" ht="19.5" customHeight="1">
      <c r="D73" s="30" t="s">
        <v>18</v>
      </c>
      <c r="E73" s="30"/>
      <c r="F73" s="30" t="s">
        <v>24</v>
      </c>
    </row>
    <row r="74" spans="4:6" s="28" customFormat="1" ht="19.5" customHeight="1">
      <c r="D74" s="30" t="s">
        <v>19</v>
      </c>
      <c r="E74" s="30"/>
      <c r="F74" s="30" t="s">
        <v>24</v>
      </c>
    </row>
    <row r="75" spans="4:6" s="28" customFormat="1" ht="19.5" customHeight="1">
      <c r="D75" s="30" t="s">
        <v>20</v>
      </c>
      <c r="E75" s="30"/>
      <c r="F75" s="30" t="s">
        <v>24</v>
      </c>
    </row>
    <row r="76" spans="1:6" s="28" customFormat="1" ht="19.5" customHeight="1">
      <c r="A76" s="30" t="s">
        <v>21</v>
      </c>
      <c r="B76" s="30"/>
      <c r="C76" s="30"/>
      <c r="D76" s="30" t="s">
        <v>79</v>
      </c>
      <c r="E76" s="30"/>
      <c r="F76" s="30" t="s">
        <v>24</v>
      </c>
    </row>
  </sheetData>
  <sheetProtection/>
  <autoFilter ref="A23:T23">
    <sortState ref="A24:T76">
      <sortCondition sortBy="value" ref="B24:B76"/>
    </sortState>
  </autoFilter>
  <mergeCells count="36">
    <mergeCell ref="D60:T60"/>
    <mergeCell ref="N21:O21"/>
    <mergeCell ref="J20:J22"/>
    <mergeCell ref="D21:D22"/>
    <mergeCell ref="D35:T35"/>
    <mergeCell ref="D50:T50"/>
    <mergeCell ref="D52:T52"/>
    <mergeCell ref="D53:T53"/>
    <mergeCell ref="A10:T10"/>
    <mergeCell ref="K21:K22"/>
    <mergeCell ref="G20:G22"/>
    <mergeCell ref="M21:M22"/>
    <mergeCell ref="P21:Q21"/>
    <mergeCell ref="K19:T19"/>
    <mergeCell ref="R21:S21"/>
    <mergeCell ref="H21:H22"/>
    <mergeCell ref="K20:M20"/>
    <mergeCell ref="H20:I20"/>
    <mergeCell ref="A9:T9"/>
    <mergeCell ref="A14:T14"/>
    <mergeCell ref="A18:A22"/>
    <mergeCell ref="C18:C22"/>
    <mergeCell ref="D18:T18"/>
    <mergeCell ref="B18:B22"/>
    <mergeCell ref="L21:L22"/>
    <mergeCell ref="T20:T22"/>
    <mergeCell ref="H19:J19"/>
    <mergeCell ref="E21:E22"/>
    <mergeCell ref="A11:T11"/>
    <mergeCell ref="A12:T12"/>
    <mergeCell ref="A13:T13"/>
    <mergeCell ref="F20:F22"/>
    <mergeCell ref="I21:I22"/>
    <mergeCell ref="D19:G19"/>
    <mergeCell ref="N20:S20"/>
    <mergeCell ref="D20:E20"/>
  </mergeCells>
  <printOptions/>
  <pageMargins left="0.31496062992125984" right="0.2362204724409449" top="0.69" bottom="0.31496062992125984" header="0.31496062992125984" footer="0.1968503937007874"/>
  <pageSetup horizontalDpi="600" verticalDpi="600" orientation="landscape" paperSize="9" scale="70" r:id="rId2"/>
  <rowBreaks count="2" manualBreakCount="2">
    <brk id="35" max="255" man="1"/>
    <brk id="64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74"/>
  <sheetViews>
    <sheetView tabSelected="1" view="pageBreakPreview" zoomScale="60" zoomScaleNormal="76" zoomScalePageLayoutView="0" workbookViewId="0" topLeftCell="A38">
      <selection activeCell="D60" sqref="D60"/>
    </sheetView>
  </sheetViews>
  <sheetFormatPr defaultColWidth="9.140625" defaultRowHeight="15"/>
  <cols>
    <col min="1" max="1" width="5.57421875" style="0" customWidth="1"/>
    <col min="2" max="2" width="25.28125" style="0" customWidth="1"/>
    <col min="3" max="3" width="21.7109375" style="0" customWidth="1"/>
    <col min="4" max="4" width="15.8515625" style="0" customWidth="1"/>
    <col min="5" max="5" width="14.7109375" style="0" customWidth="1"/>
    <col min="6" max="6" width="15.7109375" style="0" customWidth="1"/>
    <col min="7" max="7" width="17.8515625" style="0" customWidth="1"/>
    <col min="8" max="10" width="13.57421875" style="0" customWidth="1"/>
    <col min="11" max="11" width="15.28125" style="0" customWidth="1"/>
  </cols>
  <sheetData>
    <row r="1" spans="1:11" ht="18.75">
      <c r="A1" s="1" t="s">
        <v>0</v>
      </c>
      <c r="K1" s="8" t="s">
        <v>0</v>
      </c>
    </row>
    <row r="2" spans="1:11" ht="18.75">
      <c r="A2" s="1" t="s">
        <v>1</v>
      </c>
      <c r="K2" s="8" t="s">
        <v>1</v>
      </c>
    </row>
    <row r="3" spans="1:11" ht="18.75">
      <c r="A3" s="1"/>
      <c r="K3" s="8"/>
    </row>
    <row r="4" spans="1:11" ht="18.75">
      <c r="A4" s="1" t="s">
        <v>2</v>
      </c>
      <c r="K4" s="8" t="s">
        <v>2</v>
      </c>
    </row>
    <row r="5" spans="1:11" ht="18.75">
      <c r="A5" s="1"/>
      <c r="K5" s="8"/>
    </row>
    <row r="6" spans="1:11" ht="18.75">
      <c r="A6" s="1" t="s">
        <v>3</v>
      </c>
      <c r="K6" s="8" t="s">
        <v>3</v>
      </c>
    </row>
    <row r="7" ht="18.75">
      <c r="A7" s="2"/>
    </row>
    <row r="8" ht="18.75">
      <c r="A8" s="2"/>
    </row>
    <row r="9" spans="1:13" ht="18.75">
      <c r="A9" s="48" t="s">
        <v>4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9"/>
      <c r="M9" s="9"/>
    </row>
    <row r="10" spans="1:20" ht="18.75">
      <c r="A10" s="48" t="s">
        <v>33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9"/>
      <c r="M10" s="9"/>
      <c r="N10" s="9"/>
      <c r="O10" s="9"/>
      <c r="P10" s="9"/>
      <c r="Q10" s="9"/>
      <c r="R10" s="9"/>
      <c r="S10" s="9"/>
      <c r="T10" s="9"/>
    </row>
    <row r="11" spans="1:20" ht="18.75">
      <c r="A11" s="48" t="s">
        <v>34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9"/>
      <c r="M11" s="9"/>
      <c r="N11" s="9"/>
      <c r="O11" s="9"/>
      <c r="P11" s="9"/>
      <c r="Q11" s="9"/>
      <c r="R11" s="9"/>
      <c r="S11" s="9"/>
      <c r="T11" s="9"/>
    </row>
    <row r="12" spans="1:20" ht="19.5">
      <c r="A12" s="51" t="s">
        <v>31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22"/>
      <c r="M12" s="22"/>
      <c r="N12" s="22"/>
      <c r="O12" s="22"/>
      <c r="P12" s="22"/>
      <c r="Q12" s="22"/>
      <c r="R12" s="22"/>
      <c r="S12" s="22"/>
      <c r="T12" s="22"/>
    </row>
    <row r="13" spans="1:20" ht="18.75">
      <c r="A13" s="48" t="s">
        <v>32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9"/>
      <c r="M13" s="9"/>
      <c r="N13" s="9"/>
      <c r="O13" s="9"/>
      <c r="P13" s="9"/>
      <c r="Q13" s="9"/>
      <c r="R13" s="9"/>
      <c r="S13" s="9"/>
      <c r="T13" s="9"/>
    </row>
    <row r="14" spans="1:13" ht="18.75">
      <c r="A14" s="48" t="s">
        <v>52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7"/>
      <c r="M14" s="7"/>
    </row>
    <row r="15" spans="1:11" ht="18.75">
      <c r="A15" s="3"/>
      <c r="B15" s="24"/>
      <c r="C15" s="24"/>
      <c r="D15" s="24"/>
      <c r="E15" s="24"/>
      <c r="F15" s="24"/>
      <c r="G15" s="24"/>
      <c r="H15" s="24"/>
      <c r="I15" s="24"/>
      <c r="J15" s="24"/>
      <c r="K15" s="24"/>
    </row>
    <row r="16" spans="1:11" ht="15.75" customHeight="1">
      <c r="A16" s="9" t="s">
        <v>55</v>
      </c>
      <c r="B16" s="9"/>
      <c r="C16" s="24"/>
      <c r="D16" s="24"/>
      <c r="E16" s="24"/>
      <c r="F16" s="24"/>
      <c r="J16" s="9"/>
      <c r="K16" s="33" t="s">
        <v>56</v>
      </c>
    </row>
    <row r="17" ht="19.5" thickBot="1">
      <c r="A17" s="3"/>
    </row>
    <row r="18" spans="1:11" ht="19.5" customHeight="1">
      <c r="A18" s="75" t="s">
        <v>5</v>
      </c>
      <c r="B18" s="75" t="s">
        <v>6</v>
      </c>
      <c r="C18" s="75" t="s">
        <v>7</v>
      </c>
      <c r="D18" s="75" t="s">
        <v>107</v>
      </c>
      <c r="E18" s="75" t="s">
        <v>35</v>
      </c>
      <c r="F18" s="75" t="s">
        <v>40</v>
      </c>
      <c r="G18" s="75" t="s">
        <v>108</v>
      </c>
      <c r="H18" s="75" t="s">
        <v>29</v>
      </c>
      <c r="I18" s="75" t="s">
        <v>48</v>
      </c>
      <c r="J18" s="75" t="s">
        <v>109</v>
      </c>
      <c r="K18" s="75" t="s">
        <v>30</v>
      </c>
    </row>
    <row r="19" spans="1:11" ht="15">
      <c r="A19" s="76"/>
      <c r="B19" s="76"/>
      <c r="C19" s="76"/>
      <c r="D19" s="76"/>
      <c r="E19" s="76"/>
      <c r="F19" s="76"/>
      <c r="G19" s="76"/>
      <c r="H19" s="76"/>
      <c r="I19" s="76"/>
      <c r="J19" s="76"/>
      <c r="K19" s="76"/>
    </row>
    <row r="20" spans="1:11" ht="15.75" customHeight="1" thickBot="1">
      <c r="A20" s="76"/>
      <c r="B20" s="76"/>
      <c r="C20" s="76"/>
      <c r="D20" s="77"/>
      <c r="E20" s="77"/>
      <c r="F20" s="77"/>
      <c r="G20" s="77"/>
      <c r="H20" s="77"/>
      <c r="I20" s="77"/>
      <c r="J20" s="77"/>
      <c r="K20" s="77"/>
    </row>
    <row r="21" spans="1:11" ht="16.5" thickBot="1" thickTop="1">
      <c r="A21" s="17">
        <v>1</v>
      </c>
      <c r="B21" s="17">
        <v>2</v>
      </c>
      <c r="C21" s="17">
        <v>3</v>
      </c>
      <c r="D21" s="17">
        <v>4</v>
      </c>
      <c r="E21" s="17">
        <v>5</v>
      </c>
      <c r="F21" s="17">
        <v>6</v>
      </c>
      <c r="G21" s="17">
        <v>7</v>
      </c>
      <c r="H21" s="17">
        <v>8</v>
      </c>
      <c r="I21" s="17">
        <v>9</v>
      </c>
      <c r="J21" s="17">
        <v>10</v>
      </c>
      <c r="K21" s="17">
        <v>11</v>
      </c>
    </row>
    <row r="22" spans="1:11" s="24" customFormat="1" ht="30" customHeight="1" thickTop="1">
      <c r="A22" s="35">
        <v>21</v>
      </c>
      <c r="B22" s="36" t="s">
        <v>63</v>
      </c>
      <c r="C22" s="36" t="s">
        <v>28</v>
      </c>
      <c r="D22" s="35">
        <f>гибкость!J42</f>
        <v>25</v>
      </c>
      <c r="E22" s="35">
        <f>'скорость-сила'!G45</f>
        <v>9</v>
      </c>
      <c r="F22" s="35">
        <f>'скорость-сила'!J45</f>
        <v>5</v>
      </c>
      <c r="G22" s="35">
        <f>'скорость-сила'!T45</f>
        <v>38</v>
      </c>
      <c r="H22" s="37">
        <f aca="true" t="shared" si="0" ref="H22:H28">SUM(D22:G22)</f>
        <v>77</v>
      </c>
      <c r="I22" s="38">
        <f aca="true" t="shared" si="1" ref="I22:I28">H22/16</f>
        <v>4.8125</v>
      </c>
      <c r="J22" s="37" t="s">
        <v>111</v>
      </c>
      <c r="K22" s="37">
        <v>1</v>
      </c>
    </row>
    <row r="23" spans="1:11" s="24" customFormat="1" ht="37.5">
      <c r="A23" s="35">
        <v>41</v>
      </c>
      <c r="B23" s="36" t="s">
        <v>89</v>
      </c>
      <c r="C23" s="36" t="s">
        <v>22</v>
      </c>
      <c r="D23" s="35">
        <f>гибкость!J63</f>
        <v>25</v>
      </c>
      <c r="E23" s="35">
        <f>'скорость-сила'!G66</f>
        <v>10</v>
      </c>
      <c r="F23" s="35">
        <f>'скорость-сила'!J66</f>
        <v>0</v>
      </c>
      <c r="G23" s="35">
        <f>'скорость-сила'!T66</f>
        <v>40</v>
      </c>
      <c r="H23" s="37">
        <f t="shared" si="0"/>
        <v>75</v>
      </c>
      <c r="I23" s="38">
        <f t="shared" si="1"/>
        <v>4.6875</v>
      </c>
      <c r="J23" s="37" t="s">
        <v>111</v>
      </c>
      <c r="K23" s="39">
        <v>2</v>
      </c>
    </row>
    <row r="24" spans="1:11" s="24" customFormat="1" ht="30" customHeight="1">
      <c r="A24" s="35">
        <v>5</v>
      </c>
      <c r="B24" s="36" t="s">
        <v>88</v>
      </c>
      <c r="C24" s="36" t="s">
        <v>22</v>
      </c>
      <c r="D24" s="35">
        <f>гибкость!J25</f>
        <v>25</v>
      </c>
      <c r="E24" s="35">
        <f>'скорость-сила'!G28</f>
        <v>10</v>
      </c>
      <c r="F24" s="35">
        <f>'скорость-сила'!J28</f>
        <v>0</v>
      </c>
      <c r="G24" s="35">
        <f>'скорость-сила'!T28</f>
        <v>39</v>
      </c>
      <c r="H24" s="37">
        <f t="shared" si="0"/>
        <v>74</v>
      </c>
      <c r="I24" s="38">
        <f t="shared" si="1"/>
        <v>4.625</v>
      </c>
      <c r="J24" s="37" t="s">
        <v>111</v>
      </c>
      <c r="K24" s="39">
        <v>3</v>
      </c>
    </row>
    <row r="25" spans="1:11" s="24" customFormat="1" ht="37.5">
      <c r="A25" s="35">
        <v>2</v>
      </c>
      <c r="B25" s="36" t="s">
        <v>62</v>
      </c>
      <c r="C25" s="36" t="s">
        <v>28</v>
      </c>
      <c r="D25" s="35">
        <f>гибкость!J22</f>
        <v>25</v>
      </c>
      <c r="E25" s="35">
        <f>'скорость-сила'!G25</f>
        <v>9</v>
      </c>
      <c r="F25" s="35">
        <f>'скорость-сила'!J25</f>
        <v>0</v>
      </c>
      <c r="G25" s="35">
        <f>'скорость-сила'!T25</f>
        <v>37</v>
      </c>
      <c r="H25" s="37">
        <f t="shared" si="0"/>
        <v>71</v>
      </c>
      <c r="I25" s="38">
        <f t="shared" si="1"/>
        <v>4.4375</v>
      </c>
      <c r="J25" s="37" t="s">
        <v>112</v>
      </c>
      <c r="K25" s="39">
        <v>4</v>
      </c>
    </row>
    <row r="26" spans="1:11" s="24" customFormat="1" ht="37.5">
      <c r="A26" s="35">
        <v>6</v>
      </c>
      <c r="B26" s="36" t="s">
        <v>86</v>
      </c>
      <c r="C26" s="36" t="s">
        <v>53</v>
      </c>
      <c r="D26" s="35">
        <f>гибкость!J26</f>
        <v>24</v>
      </c>
      <c r="E26" s="35">
        <f>'скорость-сила'!G29</f>
        <v>9</v>
      </c>
      <c r="F26" s="35">
        <f>'скорость-сила'!J29</f>
        <v>0</v>
      </c>
      <c r="G26" s="35">
        <f>'скорость-сила'!T29</f>
        <v>34</v>
      </c>
      <c r="H26" s="37">
        <f t="shared" si="0"/>
        <v>67</v>
      </c>
      <c r="I26" s="38">
        <f t="shared" si="1"/>
        <v>4.1875</v>
      </c>
      <c r="J26" s="37" t="s">
        <v>112</v>
      </c>
      <c r="K26" s="39">
        <v>5</v>
      </c>
    </row>
    <row r="27" spans="1:11" s="24" customFormat="1" ht="37.5">
      <c r="A27" s="35">
        <v>10</v>
      </c>
      <c r="B27" s="36" t="s">
        <v>58</v>
      </c>
      <c r="C27" s="36" t="s">
        <v>53</v>
      </c>
      <c r="D27" s="35">
        <f>гибкость!J31</f>
        <v>25</v>
      </c>
      <c r="E27" s="35">
        <f>'скорость-сила'!G33</f>
        <v>7</v>
      </c>
      <c r="F27" s="35">
        <f>'скорость-сила'!J33</f>
        <v>0</v>
      </c>
      <c r="G27" s="35">
        <f>'скорость-сила'!T33</f>
        <v>34</v>
      </c>
      <c r="H27" s="37">
        <f t="shared" si="0"/>
        <v>66</v>
      </c>
      <c r="I27" s="38">
        <f t="shared" si="1"/>
        <v>4.125</v>
      </c>
      <c r="J27" s="37" t="s">
        <v>112</v>
      </c>
      <c r="K27" s="43" t="s">
        <v>120</v>
      </c>
    </row>
    <row r="28" spans="1:11" s="24" customFormat="1" ht="38.25" thickBot="1">
      <c r="A28" s="35">
        <v>27</v>
      </c>
      <c r="B28" s="36" t="s">
        <v>65</v>
      </c>
      <c r="C28" s="36" t="s">
        <v>28</v>
      </c>
      <c r="D28" s="35">
        <f>гибкость!J48</f>
        <v>25</v>
      </c>
      <c r="E28" s="35">
        <f>'скорость-сила'!G51</f>
        <v>9</v>
      </c>
      <c r="F28" s="35">
        <f>'скорость-сила'!J51</f>
        <v>0</v>
      </c>
      <c r="G28" s="35">
        <f>'скорость-сила'!T51</f>
        <v>32</v>
      </c>
      <c r="H28" s="37">
        <f t="shared" si="0"/>
        <v>66</v>
      </c>
      <c r="I28" s="38">
        <f t="shared" si="1"/>
        <v>4.125</v>
      </c>
      <c r="J28" s="37" t="s">
        <v>112</v>
      </c>
      <c r="K28" s="43" t="s">
        <v>120</v>
      </c>
    </row>
    <row r="29" spans="1:11" ht="16.5" thickBot="1" thickTop="1">
      <c r="A29" s="17">
        <v>1</v>
      </c>
      <c r="B29" s="17">
        <v>2</v>
      </c>
      <c r="C29" s="17">
        <v>3</v>
      </c>
      <c r="D29" s="17">
        <v>4</v>
      </c>
      <c r="E29" s="17">
        <v>5</v>
      </c>
      <c r="F29" s="17">
        <v>6</v>
      </c>
      <c r="G29" s="17">
        <v>7</v>
      </c>
      <c r="H29" s="17">
        <v>8</v>
      </c>
      <c r="I29" s="17">
        <v>9</v>
      </c>
      <c r="J29" s="17">
        <v>10</v>
      </c>
      <c r="K29" s="17">
        <v>11</v>
      </c>
    </row>
    <row r="30" spans="1:11" s="24" customFormat="1" ht="38.25" thickTop="1">
      <c r="A30" s="35">
        <v>43</v>
      </c>
      <c r="B30" s="36" t="s">
        <v>64</v>
      </c>
      <c r="C30" s="36" t="s">
        <v>28</v>
      </c>
      <c r="D30" s="35">
        <f>гибкость!J65</f>
        <v>25</v>
      </c>
      <c r="E30" s="35">
        <f>'скорость-сила'!G68</f>
        <v>9</v>
      </c>
      <c r="F30" s="35">
        <f>'скорость-сила'!J68</f>
        <v>0</v>
      </c>
      <c r="G30" s="35">
        <f>'скорость-сила'!T68</f>
        <v>32</v>
      </c>
      <c r="H30" s="37">
        <f aca="true" t="shared" si="2" ref="H30:H48">SUM(D30:G30)</f>
        <v>66</v>
      </c>
      <c r="I30" s="38">
        <f aca="true" t="shared" si="3" ref="I30:I48">H30/16</f>
        <v>4.125</v>
      </c>
      <c r="J30" s="37" t="s">
        <v>112</v>
      </c>
      <c r="K30" s="43" t="s">
        <v>120</v>
      </c>
    </row>
    <row r="31" spans="1:11" s="24" customFormat="1" ht="30" customHeight="1">
      <c r="A31" s="35">
        <v>1</v>
      </c>
      <c r="B31" s="36" t="s">
        <v>72</v>
      </c>
      <c r="C31" s="36" t="s">
        <v>23</v>
      </c>
      <c r="D31" s="35">
        <f>гибкость!J21</f>
        <v>25</v>
      </c>
      <c r="E31" s="35">
        <f>'скорость-сила'!G24</f>
        <v>5</v>
      </c>
      <c r="F31" s="35">
        <f>'скорость-сила'!J24</f>
        <v>0</v>
      </c>
      <c r="G31" s="35">
        <f>'скорость-сила'!T24</f>
        <v>30</v>
      </c>
      <c r="H31" s="37">
        <f t="shared" si="2"/>
        <v>60</v>
      </c>
      <c r="I31" s="38">
        <f t="shared" si="3"/>
        <v>3.75</v>
      </c>
      <c r="J31" s="37" t="s">
        <v>113</v>
      </c>
      <c r="K31" s="39">
        <v>9</v>
      </c>
    </row>
    <row r="32" spans="1:11" s="24" customFormat="1" ht="30" customHeight="1">
      <c r="A32" s="35">
        <v>15</v>
      </c>
      <c r="B32" s="36" t="s">
        <v>74</v>
      </c>
      <c r="C32" s="36" t="s">
        <v>23</v>
      </c>
      <c r="D32" s="35">
        <f>гибкость!J36</f>
        <v>22</v>
      </c>
      <c r="E32" s="35">
        <f>'скорость-сила'!G39</f>
        <v>5</v>
      </c>
      <c r="F32" s="35">
        <f>'скорость-сила'!J39</f>
        <v>0</v>
      </c>
      <c r="G32" s="35">
        <f>'скорость-сила'!T39</f>
        <v>32</v>
      </c>
      <c r="H32" s="37">
        <f t="shared" si="2"/>
        <v>59</v>
      </c>
      <c r="I32" s="38">
        <f t="shared" si="3"/>
        <v>3.6875</v>
      </c>
      <c r="J32" s="37" t="s">
        <v>113</v>
      </c>
      <c r="K32" s="39">
        <v>10</v>
      </c>
    </row>
    <row r="33" spans="1:11" s="24" customFormat="1" ht="30" customHeight="1">
      <c r="A33" s="35">
        <v>4</v>
      </c>
      <c r="B33" s="36" t="s">
        <v>57</v>
      </c>
      <c r="C33" s="36" t="s">
        <v>53</v>
      </c>
      <c r="D33" s="35">
        <f>гибкость!J24</f>
        <v>24</v>
      </c>
      <c r="E33" s="35">
        <f>'скорость-сила'!G27</f>
        <v>7</v>
      </c>
      <c r="F33" s="35">
        <f>'скорость-сила'!J27</f>
        <v>0</v>
      </c>
      <c r="G33" s="35">
        <f>'скорость-сила'!T27</f>
        <v>27</v>
      </c>
      <c r="H33" s="37">
        <f t="shared" si="2"/>
        <v>58</v>
      </c>
      <c r="I33" s="38">
        <f t="shared" si="3"/>
        <v>3.625</v>
      </c>
      <c r="J33" s="37" t="s">
        <v>113</v>
      </c>
      <c r="K33" s="39">
        <v>11</v>
      </c>
    </row>
    <row r="34" spans="1:11" s="24" customFormat="1" ht="37.5">
      <c r="A34" s="35">
        <v>11</v>
      </c>
      <c r="B34" s="36" t="s">
        <v>97</v>
      </c>
      <c r="C34" s="36" t="s">
        <v>20</v>
      </c>
      <c r="D34" s="35">
        <f>гибкость!J32</f>
        <v>20</v>
      </c>
      <c r="E34" s="35">
        <f>'скорость-сила'!G34</f>
        <v>7</v>
      </c>
      <c r="F34" s="35">
        <f>'скорость-сила'!J34</f>
        <v>0</v>
      </c>
      <c r="G34" s="35">
        <f>'скорость-сила'!T34</f>
        <v>26</v>
      </c>
      <c r="H34" s="37">
        <f t="shared" si="2"/>
        <v>53</v>
      </c>
      <c r="I34" s="38">
        <f t="shared" si="3"/>
        <v>3.3125</v>
      </c>
      <c r="J34" s="37" t="s">
        <v>114</v>
      </c>
      <c r="K34" s="43" t="s">
        <v>121</v>
      </c>
    </row>
    <row r="35" spans="1:11" s="24" customFormat="1" ht="37.5">
      <c r="A35" s="35">
        <v>35</v>
      </c>
      <c r="B35" s="36" t="s">
        <v>75</v>
      </c>
      <c r="C35" s="36" t="s">
        <v>23</v>
      </c>
      <c r="D35" s="35">
        <f>гибкость!J57</f>
        <v>17</v>
      </c>
      <c r="E35" s="35">
        <f>'скорость-сила'!G59</f>
        <v>5</v>
      </c>
      <c r="F35" s="35">
        <f>'скорость-сила'!J59</f>
        <v>0</v>
      </c>
      <c r="G35" s="35">
        <f>'скорость-сила'!T59</f>
        <v>31</v>
      </c>
      <c r="H35" s="37">
        <f t="shared" si="2"/>
        <v>53</v>
      </c>
      <c r="I35" s="38">
        <f t="shared" si="3"/>
        <v>3.3125</v>
      </c>
      <c r="J35" s="37" t="s">
        <v>114</v>
      </c>
      <c r="K35" s="43" t="s">
        <v>121</v>
      </c>
    </row>
    <row r="36" spans="1:11" s="24" customFormat="1" ht="37.5">
      <c r="A36" s="35">
        <v>13</v>
      </c>
      <c r="B36" s="36" t="s">
        <v>92</v>
      </c>
      <c r="C36" s="36" t="s">
        <v>54</v>
      </c>
      <c r="D36" s="35">
        <f>гибкость!J34</f>
        <v>18</v>
      </c>
      <c r="E36" s="35">
        <f>'скорость-сила'!G37</f>
        <v>7</v>
      </c>
      <c r="F36" s="35">
        <f>'скорость-сила'!J37</f>
        <v>0</v>
      </c>
      <c r="G36" s="35">
        <f>'скорость-сила'!T37</f>
        <v>26</v>
      </c>
      <c r="H36" s="37">
        <f t="shared" si="2"/>
        <v>51</v>
      </c>
      <c r="I36" s="38">
        <f t="shared" si="3"/>
        <v>3.1875</v>
      </c>
      <c r="J36" s="37" t="s">
        <v>114</v>
      </c>
      <c r="K36" s="39">
        <v>14</v>
      </c>
    </row>
    <row r="37" spans="1:11" s="24" customFormat="1" ht="37.5">
      <c r="A37" s="35">
        <v>8</v>
      </c>
      <c r="B37" s="36" t="s">
        <v>76</v>
      </c>
      <c r="C37" s="36" t="s">
        <v>23</v>
      </c>
      <c r="D37" s="35">
        <f>гибкость!J29</f>
        <v>14</v>
      </c>
      <c r="E37" s="35">
        <f>'скорость-сила'!G31</f>
        <v>5</v>
      </c>
      <c r="F37" s="35">
        <f>'скорость-сила'!J31</f>
        <v>2</v>
      </c>
      <c r="G37" s="35">
        <f>'скорость-сила'!T31</f>
        <v>28</v>
      </c>
      <c r="H37" s="37">
        <f t="shared" si="2"/>
        <v>49</v>
      </c>
      <c r="I37" s="38">
        <f t="shared" si="3"/>
        <v>3.0625</v>
      </c>
      <c r="J37" s="37" t="s">
        <v>114</v>
      </c>
      <c r="K37" s="39" t="s">
        <v>122</v>
      </c>
    </row>
    <row r="38" spans="1:11" s="24" customFormat="1" ht="37.5">
      <c r="A38" s="35">
        <v>33</v>
      </c>
      <c r="B38" s="36" t="s">
        <v>67</v>
      </c>
      <c r="C38" s="36" t="s">
        <v>54</v>
      </c>
      <c r="D38" s="35">
        <f>гибкость!J55</f>
        <v>20</v>
      </c>
      <c r="E38" s="35">
        <f>'скорость-сила'!G57</f>
        <v>7</v>
      </c>
      <c r="F38" s="35">
        <f>'скорость-сила'!J57</f>
        <v>0</v>
      </c>
      <c r="G38" s="35">
        <f>'скорость-сила'!T57</f>
        <v>22</v>
      </c>
      <c r="H38" s="37">
        <f t="shared" si="2"/>
        <v>49</v>
      </c>
      <c r="I38" s="38">
        <f t="shared" si="3"/>
        <v>3.0625</v>
      </c>
      <c r="J38" s="37" t="s">
        <v>114</v>
      </c>
      <c r="K38" s="39" t="s">
        <v>122</v>
      </c>
    </row>
    <row r="39" spans="1:11" s="24" customFormat="1" ht="37.5">
      <c r="A39" s="35">
        <v>20</v>
      </c>
      <c r="B39" s="36" t="s">
        <v>87</v>
      </c>
      <c r="C39" s="36" t="s">
        <v>53</v>
      </c>
      <c r="D39" s="35">
        <f>гибкость!J41</f>
        <v>16</v>
      </c>
      <c r="E39" s="35">
        <f>'скорость-сила'!G44</f>
        <v>7</v>
      </c>
      <c r="F39" s="35">
        <f>'скорость-сила'!J44</f>
        <v>0</v>
      </c>
      <c r="G39" s="35">
        <f>'скорость-сила'!T44</f>
        <v>25</v>
      </c>
      <c r="H39" s="37">
        <f t="shared" si="2"/>
        <v>48</v>
      </c>
      <c r="I39" s="38">
        <f t="shared" si="3"/>
        <v>3</v>
      </c>
      <c r="J39" s="37" t="s">
        <v>114</v>
      </c>
      <c r="K39" s="39">
        <v>17</v>
      </c>
    </row>
    <row r="40" spans="1:11" s="24" customFormat="1" ht="37.5">
      <c r="A40" s="35">
        <v>17</v>
      </c>
      <c r="B40" s="36" t="s">
        <v>93</v>
      </c>
      <c r="C40" s="36" t="s">
        <v>54</v>
      </c>
      <c r="D40" s="35">
        <f>гибкость!J38</f>
        <v>18</v>
      </c>
      <c r="E40" s="35">
        <f>'скорость-сила'!G41</f>
        <v>6</v>
      </c>
      <c r="F40" s="35">
        <f>'скорость-сила'!J41</f>
        <v>0</v>
      </c>
      <c r="G40" s="35">
        <f>'скорость-сила'!T41</f>
        <v>22</v>
      </c>
      <c r="H40" s="37">
        <f t="shared" si="2"/>
        <v>46</v>
      </c>
      <c r="I40" s="38">
        <f t="shared" si="3"/>
        <v>2.875</v>
      </c>
      <c r="J40" s="37" t="s">
        <v>115</v>
      </c>
      <c r="K40" s="39" t="s">
        <v>123</v>
      </c>
    </row>
    <row r="41" spans="1:11" s="24" customFormat="1" ht="30" customHeight="1">
      <c r="A41" s="35">
        <v>19</v>
      </c>
      <c r="B41" s="36" t="s">
        <v>66</v>
      </c>
      <c r="C41" s="36" t="s">
        <v>54</v>
      </c>
      <c r="D41" s="35">
        <f>гибкость!J40</f>
        <v>15</v>
      </c>
      <c r="E41" s="35">
        <f>'скорость-сила'!G43</f>
        <v>5</v>
      </c>
      <c r="F41" s="35">
        <f>'скорость-сила'!J43</f>
        <v>0</v>
      </c>
      <c r="G41" s="35">
        <f>'скорость-сила'!T43</f>
        <v>26</v>
      </c>
      <c r="H41" s="37">
        <f t="shared" si="2"/>
        <v>46</v>
      </c>
      <c r="I41" s="38">
        <f t="shared" si="3"/>
        <v>2.875</v>
      </c>
      <c r="J41" s="37" t="s">
        <v>115</v>
      </c>
      <c r="K41" s="39" t="s">
        <v>123</v>
      </c>
    </row>
    <row r="42" spans="1:11" s="24" customFormat="1" ht="37.5">
      <c r="A42" s="35">
        <v>24</v>
      </c>
      <c r="B42" s="36" t="s">
        <v>90</v>
      </c>
      <c r="C42" s="36" t="s">
        <v>54</v>
      </c>
      <c r="D42" s="35">
        <f>гибкость!J45</f>
        <v>15</v>
      </c>
      <c r="E42" s="35">
        <f>'скорость-сила'!G48</f>
        <v>6</v>
      </c>
      <c r="F42" s="35">
        <f>'скорость-сила'!J48</f>
        <v>0</v>
      </c>
      <c r="G42" s="35">
        <f>'скорость-сила'!T48</f>
        <v>25</v>
      </c>
      <c r="H42" s="37">
        <f t="shared" si="2"/>
        <v>46</v>
      </c>
      <c r="I42" s="38">
        <f t="shared" si="3"/>
        <v>2.875</v>
      </c>
      <c r="J42" s="37" t="s">
        <v>115</v>
      </c>
      <c r="K42" s="39" t="s">
        <v>123</v>
      </c>
    </row>
    <row r="43" spans="1:11" s="24" customFormat="1" ht="30" customHeight="1">
      <c r="A43" s="35">
        <v>14</v>
      </c>
      <c r="B43" s="36" t="s">
        <v>71</v>
      </c>
      <c r="C43" s="36" t="s">
        <v>20</v>
      </c>
      <c r="D43" s="35">
        <f>гибкость!J35</f>
        <v>12</v>
      </c>
      <c r="E43" s="35">
        <f>'скорость-сила'!G38</f>
        <v>4</v>
      </c>
      <c r="F43" s="35">
        <f>'скорость-сила'!J38</f>
        <v>0</v>
      </c>
      <c r="G43" s="35">
        <f>'скорость-сила'!T38</f>
        <v>29</v>
      </c>
      <c r="H43" s="37">
        <f t="shared" si="2"/>
        <v>45</v>
      </c>
      <c r="I43" s="38">
        <f t="shared" si="3"/>
        <v>2.8125</v>
      </c>
      <c r="J43" s="37" t="s">
        <v>115</v>
      </c>
      <c r="K43" s="39" t="s">
        <v>124</v>
      </c>
    </row>
    <row r="44" spans="1:11" s="24" customFormat="1" ht="30" customHeight="1">
      <c r="A44" s="35">
        <v>22</v>
      </c>
      <c r="B44" s="36" t="s">
        <v>77</v>
      </c>
      <c r="C44" s="36" t="s">
        <v>23</v>
      </c>
      <c r="D44" s="35">
        <f>гибкость!J43</f>
        <v>13</v>
      </c>
      <c r="E44" s="35">
        <f>'скорость-сила'!G46</f>
        <v>5</v>
      </c>
      <c r="F44" s="35">
        <f>'скорость-сила'!J46</f>
        <v>0</v>
      </c>
      <c r="G44" s="35">
        <f>'скорость-сила'!T46</f>
        <v>27</v>
      </c>
      <c r="H44" s="37">
        <f t="shared" si="2"/>
        <v>45</v>
      </c>
      <c r="I44" s="38">
        <f t="shared" si="3"/>
        <v>2.8125</v>
      </c>
      <c r="J44" s="37" t="s">
        <v>115</v>
      </c>
      <c r="K44" s="39" t="s">
        <v>124</v>
      </c>
    </row>
    <row r="45" spans="1:11" s="24" customFormat="1" ht="30" customHeight="1">
      <c r="A45" s="35">
        <v>3</v>
      </c>
      <c r="B45" s="36" t="s">
        <v>94</v>
      </c>
      <c r="C45" s="36" t="s">
        <v>54</v>
      </c>
      <c r="D45" s="35">
        <f>гибкость!J23</f>
        <v>12</v>
      </c>
      <c r="E45" s="35">
        <f>'скорость-сила'!G26</f>
        <v>7</v>
      </c>
      <c r="F45" s="35">
        <f>'скорость-сила'!J26</f>
        <v>0</v>
      </c>
      <c r="G45" s="35">
        <f>'скорость-сила'!T26</f>
        <v>25</v>
      </c>
      <c r="H45" s="37">
        <f t="shared" si="2"/>
        <v>44</v>
      </c>
      <c r="I45" s="38">
        <f t="shared" si="3"/>
        <v>2.75</v>
      </c>
      <c r="J45" s="37" t="s">
        <v>115</v>
      </c>
      <c r="K45" s="39">
        <v>23</v>
      </c>
    </row>
    <row r="46" spans="1:11" s="24" customFormat="1" ht="30" customHeight="1">
      <c r="A46" s="35">
        <v>7</v>
      </c>
      <c r="B46" s="36" t="s">
        <v>73</v>
      </c>
      <c r="C46" s="36" t="s">
        <v>23</v>
      </c>
      <c r="D46" s="35">
        <f>гибкость!J28</f>
        <v>14</v>
      </c>
      <c r="E46" s="35">
        <f>'скорость-сила'!G30</f>
        <v>7</v>
      </c>
      <c r="F46" s="35">
        <f>'скорость-сила'!J30</f>
        <v>0</v>
      </c>
      <c r="G46" s="35">
        <f>'скорость-сила'!T30</f>
        <v>22</v>
      </c>
      <c r="H46" s="37">
        <f t="shared" si="2"/>
        <v>43</v>
      </c>
      <c r="I46" s="38">
        <f t="shared" si="3"/>
        <v>2.6875</v>
      </c>
      <c r="J46" s="37" t="s">
        <v>115</v>
      </c>
      <c r="K46" s="39" t="s">
        <v>125</v>
      </c>
    </row>
    <row r="47" spans="1:11" s="24" customFormat="1" ht="30" customHeight="1">
      <c r="A47" s="35">
        <v>42</v>
      </c>
      <c r="B47" s="36" t="s">
        <v>91</v>
      </c>
      <c r="C47" s="36" t="s">
        <v>54</v>
      </c>
      <c r="D47" s="35">
        <f>гибкость!J64</f>
        <v>14</v>
      </c>
      <c r="E47" s="35">
        <f>'скорость-сила'!G67</f>
        <v>6</v>
      </c>
      <c r="F47" s="35">
        <f>'скорость-сила'!J67</f>
        <v>0</v>
      </c>
      <c r="G47" s="35">
        <f>'скорость-сила'!T67</f>
        <v>23</v>
      </c>
      <c r="H47" s="37">
        <f t="shared" si="2"/>
        <v>43</v>
      </c>
      <c r="I47" s="38">
        <f t="shared" si="3"/>
        <v>2.6875</v>
      </c>
      <c r="J47" s="37" t="s">
        <v>115</v>
      </c>
      <c r="K47" s="39" t="s">
        <v>125</v>
      </c>
    </row>
    <row r="48" spans="1:11" s="24" customFormat="1" ht="30" customHeight="1" thickBot="1">
      <c r="A48" s="35">
        <v>9</v>
      </c>
      <c r="B48" s="36" t="s">
        <v>68</v>
      </c>
      <c r="C48" s="36" t="s">
        <v>54</v>
      </c>
      <c r="D48" s="35">
        <f>гибкость!J30</f>
        <v>17</v>
      </c>
      <c r="E48" s="35">
        <f>'скорость-сила'!G32</f>
        <v>6</v>
      </c>
      <c r="F48" s="35">
        <f>'скорость-сила'!J32</f>
        <v>0</v>
      </c>
      <c r="G48" s="35">
        <f>'скорость-сила'!T32</f>
        <v>19</v>
      </c>
      <c r="H48" s="37">
        <f t="shared" si="2"/>
        <v>42</v>
      </c>
      <c r="I48" s="38">
        <f t="shared" si="3"/>
        <v>2.625</v>
      </c>
      <c r="J48" s="37" t="s">
        <v>115</v>
      </c>
      <c r="K48" s="39">
        <v>26</v>
      </c>
    </row>
    <row r="49" spans="1:11" ht="16.5" thickBot="1" thickTop="1">
      <c r="A49" s="17">
        <v>1</v>
      </c>
      <c r="B49" s="17">
        <v>2</v>
      </c>
      <c r="C49" s="17">
        <v>3</v>
      </c>
      <c r="D49" s="17">
        <v>4</v>
      </c>
      <c r="E49" s="17">
        <v>5</v>
      </c>
      <c r="F49" s="17">
        <v>6</v>
      </c>
      <c r="G49" s="17">
        <v>7</v>
      </c>
      <c r="H49" s="17">
        <v>8</v>
      </c>
      <c r="I49" s="17">
        <v>9</v>
      </c>
      <c r="J49" s="17">
        <v>10</v>
      </c>
      <c r="K49" s="17">
        <v>11</v>
      </c>
    </row>
    <row r="50" spans="1:11" s="24" customFormat="1" ht="30" customHeight="1" thickTop="1">
      <c r="A50" s="35">
        <v>23</v>
      </c>
      <c r="B50" s="36" t="s">
        <v>61</v>
      </c>
      <c r="C50" s="36" t="s">
        <v>53</v>
      </c>
      <c r="D50" s="35">
        <f>гибкость!J44</f>
        <v>10</v>
      </c>
      <c r="E50" s="35">
        <f>'скорость-сила'!G47</f>
        <v>7</v>
      </c>
      <c r="F50" s="35">
        <f>'скорость-сила'!J47</f>
        <v>0</v>
      </c>
      <c r="G50" s="35">
        <f>'скорость-сила'!T47</f>
        <v>21</v>
      </c>
      <c r="H50" s="37">
        <f aca="true" t="shared" si="4" ref="H50:H61">SUM(D50:G50)</f>
        <v>38</v>
      </c>
      <c r="I50" s="38">
        <f aca="true" t="shared" si="5" ref="I50:I56">H50/16</f>
        <v>2.375</v>
      </c>
      <c r="J50" s="37" t="s">
        <v>115</v>
      </c>
      <c r="K50" s="39">
        <v>27</v>
      </c>
    </row>
    <row r="51" spans="1:11" s="24" customFormat="1" ht="37.5">
      <c r="A51" s="35">
        <v>18</v>
      </c>
      <c r="B51" s="36" t="s">
        <v>60</v>
      </c>
      <c r="C51" s="36" t="s">
        <v>53</v>
      </c>
      <c r="D51" s="35">
        <f>гибкость!J39</f>
        <v>8</v>
      </c>
      <c r="E51" s="35">
        <f>'скорость-сила'!G42</f>
        <v>6</v>
      </c>
      <c r="F51" s="35">
        <f>'скорость-сила'!J42</f>
        <v>0</v>
      </c>
      <c r="G51" s="35">
        <f>'скорость-сила'!T42</f>
        <v>22</v>
      </c>
      <c r="H51" s="37">
        <f t="shared" si="4"/>
        <v>36</v>
      </c>
      <c r="I51" s="38">
        <f t="shared" si="5"/>
        <v>2.25</v>
      </c>
      <c r="J51" s="37" t="s">
        <v>115</v>
      </c>
      <c r="K51" s="39">
        <v>28</v>
      </c>
    </row>
    <row r="52" spans="1:11" s="24" customFormat="1" ht="30" customHeight="1">
      <c r="A52" s="35">
        <v>39</v>
      </c>
      <c r="B52" s="36" t="s">
        <v>84</v>
      </c>
      <c r="C52" s="36" t="s">
        <v>79</v>
      </c>
      <c r="D52" s="35">
        <f>гибкость!J61</f>
        <v>6</v>
      </c>
      <c r="E52" s="35">
        <f>'скорость-сила'!G63</f>
        <v>2</v>
      </c>
      <c r="F52" s="35">
        <f>'скорость-сила'!J63</f>
        <v>0</v>
      </c>
      <c r="G52" s="35">
        <f>'скорость-сила'!T63</f>
        <v>7</v>
      </c>
      <c r="H52" s="37">
        <f t="shared" si="4"/>
        <v>15</v>
      </c>
      <c r="I52" s="38">
        <f t="shared" si="5"/>
        <v>0.9375</v>
      </c>
      <c r="J52" s="37" t="s">
        <v>115</v>
      </c>
      <c r="K52" s="39">
        <v>29</v>
      </c>
    </row>
    <row r="53" spans="1:11" s="24" customFormat="1" ht="30" customHeight="1">
      <c r="A53" s="35">
        <v>16</v>
      </c>
      <c r="B53" s="36" t="s">
        <v>83</v>
      </c>
      <c r="C53" s="36" t="s">
        <v>79</v>
      </c>
      <c r="D53" s="35">
        <f>гибкость!J37</f>
        <v>5</v>
      </c>
      <c r="E53" s="35">
        <f>'скорость-сила'!G40</f>
        <v>1</v>
      </c>
      <c r="F53" s="35">
        <f>'скорость-сила'!J40</f>
        <v>0</v>
      </c>
      <c r="G53" s="35">
        <f>'скорость-сила'!T40</f>
        <v>7</v>
      </c>
      <c r="H53" s="37">
        <f t="shared" si="4"/>
        <v>13</v>
      </c>
      <c r="I53" s="38">
        <f t="shared" si="5"/>
        <v>0.8125</v>
      </c>
      <c r="J53" s="37" t="s">
        <v>115</v>
      </c>
      <c r="K53" s="39">
        <v>30</v>
      </c>
    </row>
    <row r="54" spans="1:11" s="24" customFormat="1" ht="37.5">
      <c r="A54" s="35">
        <v>34</v>
      </c>
      <c r="B54" s="36" t="s">
        <v>82</v>
      </c>
      <c r="C54" s="36" t="s">
        <v>79</v>
      </c>
      <c r="D54" s="35">
        <f>гибкость!J56</f>
        <v>6</v>
      </c>
      <c r="E54" s="35">
        <f>'скорость-сила'!G58</f>
        <v>1</v>
      </c>
      <c r="F54" s="35">
        <f>'скорость-сила'!J58</f>
        <v>0</v>
      </c>
      <c r="G54" s="35">
        <f>'скорость-сила'!T58</f>
        <v>2</v>
      </c>
      <c r="H54" s="37">
        <f t="shared" si="4"/>
        <v>9</v>
      </c>
      <c r="I54" s="38">
        <f t="shared" si="5"/>
        <v>0.5625</v>
      </c>
      <c r="J54" s="37" t="s">
        <v>115</v>
      </c>
      <c r="K54" s="39">
        <v>31</v>
      </c>
    </row>
    <row r="55" spans="1:11" s="24" customFormat="1" ht="37.5">
      <c r="A55" s="35">
        <v>31</v>
      </c>
      <c r="B55" s="36" t="s">
        <v>80</v>
      </c>
      <c r="C55" s="36" t="s">
        <v>79</v>
      </c>
      <c r="D55" s="35">
        <f>гибкость!J52</f>
        <v>3</v>
      </c>
      <c r="E55" s="35">
        <f>'скорость-сила'!G55</f>
        <v>1</v>
      </c>
      <c r="F55" s="35">
        <f>'скорость-сила'!J55</f>
        <v>0</v>
      </c>
      <c r="G55" s="35">
        <f>'скорость-сила'!T55</f>
        <v>0</v>
      </c>
      <c r="H55" s="37">
        <f t="shared" si="4"/>
        <v>4</v>
      </c>
      <c r="I55" s="38">
        <f t="shared" si="5"/>
        <v>0.25</v>
      </c>
      <c r="J55" s="37" t="s">
        <v>115</v>
      </c>
      <c r="K55" s="39">
        <v>32</v>
      </c>
    </row>
    <row r="56" spans="1:11" s="24" customFormat="1" ht="30" customHeight="1">
      <c r="A56" s="35">
        <v>32</v>
      </c>
      <c r="B56" s="36" t="s">
        <v>81</v>
      </c>
      <c r="C56" s="36" t="s">
        <v>79</v>
      </c>
      <c r="D56" s="35">
        <f>гибкость!J54</f>
        <v>3</v>
      </c>
      <c r="E56" s="35">
        <f>'скорость-сила'!G56</f>
        <v>1</v>
      </c>
      <c r="F56" s="35">
        <f>'скорость-сила'!J56</f>
        <v>0</v>
      </c>
      <c r="G56" s="35">
        <f>'скорость-сила'!T56</f>
        <v>0</v>
      </c>
      <c r="H56" s="37">
        <f t="shared" si="4"/>
        <v>4</v>
      </c>
      <c r="I56" s="38">
        <f t="shared" si="5"/>
        <v>0.25</v>
      </c>
      <c r="J56" s="37" t="s">
        <v>115</v>
      </c>
      <c r="K56" s="39">
        <v>33</v>
      </c>
    </row>
    <row r="57" spans="1:11" s="24" customFormat="1" ht="37.5">
      <c r="A57" s="35">
        <v>40</v>
      </c>
      <c r="B57" s="36" t="s">
        <v>70</v>
      </c>
      <c r="C57" s="36" t="s">
        <v>20</v>
      </c>
      <c r="D57" s="35">
        <f>гибкость!J62</f>
        <v>5</v>
      </c>
      <c r="E57" s="35">
        <f>'скорость-сила'!G64</f>
        <v>2</v>
      </c>
      <c r="F57" s="35" t="str">
        <f>'скорость-сила'!J64</f>
        <v>х</v>
      </c>
      <c r="G57" s="35">
        <f>'скорость-сила'!T64</f>
        <v>12</v>
      </c>
      <c r="H57" s="37">
        <f t="shared" si="4"/>
        <v>19</v>
      </c>
      <c r="I57" s="38">
        <f>H57/13</f>
        <v>1.4615384615384615</v>
      </c>
      <c r="J57" s="37" t="s">
        <v>115</v>
      </c>
      <c r="K57" s="39" t="s">
        <v>110</v>
      </c>
    </row>
    <row r="58" spans="1:11" s="24" customFormat="1" ht="37.5">
      <c r="A58" s="35">
        <v>30</v>
      </c>
      <c r="B58" s="36" t="s">
        <v>96</v>
      </c>
      <c r="C58" s="36" t="s">
        <v>20</v>
      </c>
      <c r="D58" s="35">
        <f>гибкость!J51</f>
        <v>11</v>
      </c>
      <c r="E58" s="35">
        <f>'скорость-сила'!G54</f>
        <v>4.5</v>
      </c>
      <c r="F58" s="35" t="str">
        <f>'скорость-сила'!J54</f>
        <v>х</v>
      </c>
      <c r="G58" s="35" t="str">
        <f>'скорость-сила'!T54</f>
        <v>х</v>
      </c>
      <c r="H58" s="37">
        <f t="shared" si="4"/>
        <v>15.5</v>
      </c>
      <c r="I58" s="38">
        <f>H58/7</f>
        <v>2.2142857142857144</v>
      </c>
      <c r="J58" s="37" t="s">
        <v>115</v>
      </c>
      <c r="K58" s="39" t="s">
        <v>110</v>
      </c>
    </row>
    <row r="59" spans="1:11" s="24" customFormat="1" ht="37.5">
      <c r="A59" s="35">
        <v>37</v>
      </c>
      <c r="B59" s="36" t="s">
        <v>98</v>
      </c>
      <c r="C59" s="36" t="s">
        <v>20</v>
      </c>
      <c r="D59" s="35">
        <f>гибкость!J59</f>
        <v>9</v>
      </c>
      <c r="E59" s="35">
        <f>'скорость-сила'!G61</f>
        <v>5</v>
      </c>
      <c r="F59" s="35" t="str">
        <f>'скорость-сила'!J61</f>
        <v>х</v>
      </c>
      <c r="G59" s="35" t="str">
        <f>'скорость-сила'!T61</f>
        <v>х</v>
      </c>
      <c r="H59" s="37">
        <f t="shared" si="4"/>
        <v>14</v>
      </c>
      <c r="I59" s="38">
        <f>H59/7</f>
        <v>2</v>
      </c>
      <c r="J59" s="37" t="s">
        <v>115</v>
      </c>
      <c r="K59" s="39" t="s">
        <v>110</v>
      </c>
    </row>
    <row r="60" spans="1:11" s="24" customFormat="1" ht="37.5">
      <c r="A60" s="35">
        <v>38</v>
      </c>
      <c r="B60" s="36" t="s">
        <v>99</v>
      </c>
      <c r="C60" s="36" t="s">
        <v>20</v>
      </c>
      <c r="D60" s="35">
        <f>гибкость!J60</f>
        <v>9</v>
      </c>
      <c r="E60" s="35">
        <f>'скорость-сила'!G62</f>
        <v>5</v>
      </c>
      <c r="F60" s="35" t="str">
        <f>'скорость-сила'!J62</f>
        <v>х</v>
      </c>
      <c r="G60" s="35" t="str">
        <f>'скорость-сила'!T62</f>
        <v>х</v>
      </c>
      <c r="H60" s="37">
        <f t="shared" si="4"/>
        <v>14</v>
      </c>
      <c r="I60" s="38">
        <f>H60/7</f>
        <v>2</v>
      </c>
      <c r="J60" s="37" t="s">
        <v>115</v>
      </c>
      <c r="K60" s="39" t="s">
        <v>110</v>
      </c>
    </row>
    <row r="61" spans="1:11" s="24" customFormat="1" ht="37.5">
      <c r="A61" s="35">
        <v>25</v>
      </c>
      <c r="B61" s="36" t="s">
        <v>95</v>
      </c>
      <c r="C61" s="36" t="s">
        <v>20</v>
      </c>
      <c r="D61" s="35">
        <f>гибкость!J46</f>
        <v>10</v>
      </c>
      <c r="E61" s="35">
        <f>'скорость-сила'!G49</f>
        <v>4</v>
      </c>
      <c r="F61" s="35" t="str">
        <f>'скорость-сила'!J49</f>
        <v>х</v>
      </c>
      <c r="G61" s="35" t="str">
        <f>'скорость-сила'!T49</f>
        <v>х</v>
      </c>
      <c r="H61" s="37">
        <f t="shared" si="4"/>
        <v>14</v>
      </c>
      <c r="I61" s="38">
        <f>H61/7</f>
        <v>2</v>
      </c>
      <c r="J61" s="37" t="s">
        <v>115</v>
      </c>
      <c r="K61" s="39" t="s">
        <v>110</v>
      </c>
    </row>
    <row r="62" spans="1:11" s="24" customFormat="1" ht="30" customHeight="1">
      <c r="A62" s="35">
        <v>12</v>
      </c>
      <c r="B62" s="36" t="s">
        <v>59</v>
      </c>
      <c r="C62" s="36" t="s">
        <v>53</v>
      </c>
      <c r="D62" s="34" t="s">
        <v>126</v>
      </c>
      <c r="E62" s="67"/>
      <c r="F62" s="67"/>
      <c r="G62" s="67"/>
      <c r="H62" s="67"/>
      <c r="I62" s="67"/>
      <c r="J62" s="67"/>
      <c r="K62" s="68"/>
    </row>
    <row r="63" spans="1:11" s="24" customFormat="1" ht="30" customHeight="1">
      <c r="A63" s="35">
        <v>26</v>
      </c>
      <c r="B63" s="19" t="s">
        <v>118</v>
      </c>
      <c r="C63" s="36" t="s">
        <v>79</v>
      </c>
      <c r="D63" s="69"/>
      <c r="E63" s="70"/>
      <c r="F63" s="70"/>
      <c r="G63" s="70"/>
      <c r="H63" s="70"/>
      <c r="I63" s="70"/>
      <c r="J63" s="70"/>
      <c r="K63" s="71"/>
    </row>
    <row r="64" spans="1:11" s="24" customFormat="1" ht="30" customHeight="1">
      <c r="A64" s="35">
        <v>28</v>
      </c>
      <c r="B64" s="36" t="s">
        <v>85</v>
      </c>
      <c r="C64" s="36" t="s">
        <v>79</v>
      </c>
      <c r="D64" s="69"/>
      <c r="E64" s="70"/>
      <c r="F64" s="70"/>
      <c r="G64" s="70"/>
      <c r="H64" s="70"/>
      <c r="I64" s="70"/>
      <c r="J64" s="70"/>
      <c r="K64" s="71"/>
    </row>
    <row r="65" spans="1:11" s="24" customFormat="1" ht="37.5">
      <c r="A65" s="35">
        <v>29</v>
      </c>
      <c r="B65" s="36" t="s">
        <v>69</v>
      </c>
      <c r="C65" s="36" t="s">
        <v>20</v>
      </c>
      <c r="D65" s="69"/>
      <c r="E65" s="70"/>
      <c r="F65" s="70"/>
      <c r="G65" s="70"/>
      <c r="H65" s="70"/>
      <c r="I65" s="70"/>
      <c r="J65" s="70"/>
      <c r="K65" s="71"/>
    </row>
    <row r="66" spans="1:11" s="24" customFormat="1" ht="30" customHeight="1">
      <c r="A66" s="35">
        <v>36</v>
      </c>
      <c r="B66" s="36" t="s">
        <v>78</v>
      </c>
      <c r="C66" s="36" t="s">
        <v>23</v>
      </c>
      <c r="D66" s="72"/>
      <c r="E66" s="73"/>
      <c r="F66" s="73"/>
      <c r="G66" s="73"/>
      <c r="H66" s="73"/>
      <c r="I66" s="73"/>
      <c r="J66" s="73"/>
      <c r="K66" s="74"/>
    </row>
    <row r="68" spans="1:8" s="40" customFormat="1" ht="24.75" customHeight="1">
      <c r="A68" s="6" t="s">
        <v>13</v>
      </c>
      <c r="B68" s="6"/>
      <c r="D68" s="6" t="s">
        <v>14</v>
      </c>
      <c r="E68" s="6"/>
      <c r="F68" s="6" t="s">
        <v>24</v>
      </c>
      <c r="H68" s="6"/>
    </row>
    <row r="69" spans="1:8" s="24" customFormat="1" ht="24.75" customHeight="1">
      <c r="A69" s="6" t="s">
        <v>15</v>
      </c>
      <c r="B69" s="6"/>
      <c r="D69" s="6" t="s">
        <v>16</v>
      </c>
      <c r="E69" s="6"/>
      <c r="F69" s="6" t="s">
        <v>24</v>
      </c>
      <c r="H69" s="6"/>
    </row>
    <row r="70" spans="4:8" s="24" customFormat="1" ht="24.75" customHeight="1">
      <c r="D70" s="6" t="s">
        <v>17</v>
      </c>
      <c r="E70" s="6"/>
      <c r="F70" s="6" t="s">
        <v>24</v>
      </c>
      <c r="H70" s="6"/>
    </row>
    <row r="71" spans="4:6" s="24" customFormat="1" ht="24.75" customHeight="1">
      <c r="D71" s="6" t="s">
        <v>18</v>
      </c>
      <c r="E71" s="6"/>
      <c r="F71" s="6" t="s">
        <v>24</v>
      </c>
    </row>
    <row r="72" spans="4:6" s="24" customFormat="1" ht="24.75" customHeight="1">
      <c r="D72" s="6" t="s">
        <v>19</v>
      </c>
      <c r="E72" s="6"/>
      <c r="F72" s="6" t="s">
        <v>24</v>
      </c>
    </row>
    <row r="73" spans="4:6" s="24" customFormat="1" ht="24.75" customHeight="1">
      <c r="D73" s="6" t="s">
        <v>20</v>
      </c>
      <c r="E73" s="6"/>
      <c r="F73" s="6" t="s">
        <v>24</v>
      </c>
    </row>
    <row r="74" spans="1:6" s="24" customFormat="1" ht="24.75" customHeight="1">
      <c r="A74" s="6" t="s">
        <v>21</v>
      </c>
      <c r="B74" s="6"/>
      <c r="C74" s="6"/>
      <c r="D74" s="6" t="s">
        <v>79</v>
      </c>
      <c r="E74" s="6"/>
      <c r="F74" s="6" t="s">
        <v>24</v>
      </c>
    </row>
  </sheetData>
  <sheetProtection/>
  <autoFilter ref="A21:K21">
    <sortState ref="A22:K74">
      <sortCondition descending="1" sortBy="value" ref="H22:H74"/>
    </sortState>
  </autoFilter>
  <mergeCells count="18">
    <mergeCell ref="A10:K10"/>
    <mergeCell ref="A11:K11"/>
    <mergeCell ref="A12:K12"/>
    <mergeCell ref="A13:K13"/>
    <mergeCell ref="H18:H20"/>
    <mergeCell ref="J18:J20"/>
    <mergeCell ref="K18:K20"/>
    <mergeCell ref="A18:A20"/>
    <mergeCell ref="D62:K66"/>
    <mergeCell ref="A9:K9"/>
    <mergeCell ref="A14:K14"/>
    <mergeCell ref="G18:G20"/>
    <mergeCell ref="I18:I20"/>
    <mergeCell ref="B18:B20"/>
    <mergeCell ref="C18:C20"/>
    <mergeCell ref="D18:D20"/>
    <mergeCell ref="E18:E20"/>
    <mergeCell ref="F18:F20"/>
  </mergeCells>
  <printOptions/>
  <pageMargins left="0.31496062992125984" right="0.35433070866141736" top="0.7480314960629921" bottom="0.31496062992125984" header="0.31496062992125984" footer="0.1968503937007874"/>
  <pageSetup horizontalDpi="600" verticalDpi="600" orientation="landscape" paperSize="9" scale="81" r:id="rId2"/>
  <rowBreaks count="2" manualBreakCount="2">
    <brk id="28" max="10" man="1"/>
    <brk id="48" max="10" man="1"/>
  </rowBreaks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root</cp:lastModifiedBy>
  <cp:lastPrinted>2013-06-04T07:05:04Z</cp:lastPrinted>
  <dcterms:created xsi:type="dcterms:W3CDTF">2013-05-20T05:12:53Z</dcterms:created>
  <dcterms:modified xsi:type="dcterms:W3CDTF">2013-06-17T08:40:51Z</dcterms:modified>
  <cp:category/>
  <cp:version/>
  <cp:contentType/>
  <cp:contentStatus/>
</cp:coreProperties>
</file>