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3"/>
  </bookViews>
  <sheets>
    <sheet name="гибкость" sheetId="1" r:id="rId1"/>
    <sheet name="ловкость" sheetId="2" r:id="rId2"/>
    <sheet name="скорость-сила" sheetId="3" r:id="rId3"/>
    <sheet name="Общая" sheetId="4" r:id="rId4"/>
  </sheets>
  <definedNames>
    <definedName name="_xlnm._FilterDatabase" localSheetId="0" hidden="1">'гибкость'!$A$19:$I$19</definedName>
    <definedName name="_xlnm._FilterDatabase" localSheetId="1" hidden="1">'ловкость'!$A$21:$R$21</definedName>
    <definedName name="_xlnm._FilterDatabase" localSheetId="3" hidden="1">'Общая'!$A$19:$I$19</definedName>
    <definedName name="_xlnm._FilterDatabase" localSheetId="2" hidden="1">'скорость-сила'!$A$19:$Q$19</definedName>
    <definedName name="_xlnm.Print_Area" localSheetId="3">'Общая'!$A$1:$I$58</definedName>
    <definedName name="_xlnm.Print_Area" localSheetId="2">'скорость-сила'!$A$1:$Q$59</definedName>
  </definedNames>
  <calcPr fullCalcOnLoad="1"/>
</workbook>
</file>

<file path=xl/sharedStrings.xml><?xml version="1.0" encoding="utf-8"?>
<sst xmlns="http://schemas.openxmlformats.org/spreadsheetml/2006/main" count="534" uniqueCount="101">
  <si>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</si>
  <si>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</si>
  <si>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</si>
  <si>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</si>
  <si>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</si>
  <si>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 xml:space="preserve"> на учебно-тренировочном этапе обучающихся СДЮСШОР № 5 </t>
  </si>
  <si>
    <t>№</t>
  </si>
  <si>
    <t>Фамилия Имя</t>
  </si>
  <si>
    <t>Тренер-преподаватель</t>
  </si>
  <si>
    <t>Виды испытания</t>
  </si>
  <si>
    <t>Общая сумма</t>
  </si>
  <si>
    <t>Гимнастический мост стоя</t>
  </si>
  <si>
    <t>Шпагаты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</si>
  <si>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</si>
  <si>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</si>
  <si>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</si>
  <si>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</si>
  <si>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</si>
  <si>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</si>
  <si>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</si>
  <si>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</si>
  <si>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</si>
  <si>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</si>
  <si>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</si>
  <si>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</si>
  <si>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Курнышова С.Н.</t>
  </si>
  <si>
    <t>__________________________</t>
  </si>
  <si>
    <r>
      <t xml:space="preserve"> (</t>
    </r>
    <r>
      <rPr>
        <b/>
        <sz val="16"/>
        <color indexed="8"/>
        <rFont val="Times New Roman"/>
        <family val="1"/>
      </rPr>
      <t>ловкость</t>
    </r>
    <r>
      <rPr>
        <b/>
        <sz val="12"/>
        <color indexed="8"/>
        <rFont val="Times New Roman"/>
        <family val="1"/>
      </rPr>
      <t>)</t>
    </r>
  </si>
  <si>
    <t>Скакалка</t>
  </si>
  <si>
    <t>Обруч</t>
  </si>
  <si>
    <t>Мяч</t>
  </si>
  <si>
    <t>Бросок и ловля 10 раз</t>
  </si>
  <si>
    <t>Бросок и ловля за спиной 10 раз</t>
  </si>
  <si>
    <t>Перекат обруча по туловищу 10 раз</t>
  </si>
  <si>
    <t>Перекат мяча по туловищу 10 раз</t>
  </si>
  <si>
    <t>Фамилия, Имя</t>
  </si>
  <si>
    <t>«Удочка» 10 раз</t>
  </si>
  <si>
    <t>Бросок и ловля правой рукой 10 раз</t>
  </si>
  <si>
    <t>Бросок и ловля левой рукой 10 раз</t>
  </si>
  <si>
    <t>Бросок и ловля  левой рукой 10 раз</t>
  </si>
  <si>
    <t>правая</t>
  </si>
  <si>
    <t>левая</t>
  </si>
  <si>
    <t>Ошибки</t>
  </si>
  <si>
    <t>Сумма баллов</t>
  </si>
  <si>
    <t>Общая сумма баллов</t>
  </si>
  <si>
    <t>Кучерова Е.В.</t>
  </si>
  <si>
    <t>Бег 20м (сек)</t>
  </si>
  <si>
    <r>
      <t xml:space="preserve"> (</t>
    </r>
    <r>
      <rPr>
        <b/>
        <sz val="16"/>
        <color indexed="8"/>
        <rFont val="Times New Roman"/>
        <family val="1"/>
      </rPr>
      <t>общая</t>
    </r>
    <r>
      <rPr>
        <b/>
        <sz val="12"/>
        <color indexed="8"/>
        <rFont val="Times New Roman"/>
        <family val="1"/>
      </rPr>
      <t>)</t>
    </r>
  </si>
  <si>
    <t>Итого баллов</t>
  </si>
  <si>
    <t>Рейтинг</t>
  </si>
  <si>
    <t>Средний балл</t>
  </si>
  <si>
    <t>Гибкость</t>
  </si>
  <si>
    <t>Сила - скоростная  сила</t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</si>
  <si>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</si>
  <si>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t>Андреева Екатерина</t>
  </si>
  <si>
    <t>Махмутова Алина</t>
  </si>
  <si>
    <t>Павлинова Кристина</t>
  </si>
  <si>
    <t>Калениченко Виктория</t>
  </si>
  <si>
    <t>Наседкина Наталья</t>
  </si>
  <si>
    <t>Метелькова Карина</t>
  </si>
  <si>
    <t>Оприш Елизавета</t>
  </si>
  <si>
    <t>Леонова Анна</t>
  </si>
  <si>
    <t>Радионова Елизавета</t>
  </si>
  <si>
    <t>Бонь Елизавета</t>
  </si>
  <si>
    <t>Гусева Анастасия</t>
  </si>
  <si>
    <t>Кондакова Ариана</t>
  </si>
  <si>
    <t>Мосягина Юлия</t>
  </si>
  <si>
    <t>Чежина Татьяна</t>
  </si>
  <si>
    <t>Попова Вероника</t>
  </si>
  <si>
    <t>Афанасьева Е.Н.</t>
  </si>
  <si>
    <t>Скворцова Е.А.</t>
  </si>
  <si>
    <t>Мясникова Дарья</t>
  </si>
  <si>
    <t>Соболева-Пугачева Яна</t>
  </si>
  <si>
    <t>Тиуртьева Аксинья</t>
  </si>
  <si>
    <t>Виноградова Есения</t>
  </si>
  <si>
    <t>Макарова А.С.</t>
  </si>
  <si>
    <t>Бубнова Ника</t>
  </si>
  <si>
    <t>Крылова Ольга</t>
  </si>
  <si>
    <t>Ипатова Алина</t>
  </si>
  <si>
    <t>Крайняя Ариана</t>
  </si>
  <si>
    <t>Гаврикова Елизавета</t>
  </si>
  <si>
    <t>Новикова Дарья</t>
  </si>
  <si>
    <t>группа 2003 года рождения</t>
  </si>
  <si>
    <t>« 15-16 » мая 2013 г.</t>
  </si>
  <si>
    <t>х</t>
  </si>
  <si>
    <t>Филаткина Анастасия</t>
  </si>
  <si>
    <t>Виды испытания (балл)</t>
  </si>
  <si>
    <t>Иванова Д.М.</t>
  </si>
  <si>
    <t>Прыжки в длину с места (см)</t>
  </si>
  <si>
    <t>Вис углом на гимн. Стенке (сек)</t>
  </si>
  <si>
    <t>Сгибание разгибание рук в упоре (кол-во)</t>
  </si>
  <si>
    <t>Прыжки со скакалкой на двух ногах                (кол-во)</t>
  </si>
  <si>
    <t>Ловкость</t>
  </si>
  <si>
    <t>вне рейтинга</t>
  </si>
  <si>
    <t>сдачи нормативов по общей и специальной физической подготовке в группах</t>
  </si>
  <si>
    <t>Смоловская Елизавета</t>
  </si>
  <si>
    <t>ПРОТОКОЛ</t>
  </si>
  <si>
    <t>Поднима-ние согнутых ног в висе (кол-во)</t>
  </si>
  <si>
    <t xml:space="preserve"> (силовые, скоростно-силовые)</t>
  </si>
  <si>
    <t>не присутствовала</t>
  </si>
  <si>
    <t>Бурова Софья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</si>
</sst>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0" fillId="0" borderId="0" xfId="0" applyFont="1" applyAlignment="1">
      <alignment horizontal="right" indent="15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1" fillId="0" borderId="0" xfId="0" applyFont="1" applyAlignment="1">
      <alignment horizontal="justify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right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justify"/>
    </xf>
    <xf numFmtId="0" fontId="27" fillId="0" borderId="0" xfId="0" applyFont="1" applyAlignment="1">
      <alignment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5" fillId="0" borderId="0" xfId="0" applyFont="1" applyAlignment="1">
      <alignment/>
    </xf>
    <xf numFmtId="0" fontId="20" fillId="0" borderId="0" xfId="0" applyFont="1" applyAlignment="1">
      <alignment horizontal="justify"/>
    </xf>
    <xf numFmtId="0" fontId="1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6</xdr:row>
      <xdr:rowOff>209550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287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361950</xdr:colOff>
      <xdr:row>7</xdr:row>
      <xdr:rowOff>114300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7335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495300</xdr:colOff>
      <xdr:row>7</xdr:row>
      <xdr:rowOff>66675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876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1162050</xdr:colOff>
      <xdr:row>6</xdr:row>
      <xdr:rowOff>180975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466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12">
      <selection activeCell="G23" sqref="G23"/>
    </sheetView>
  </sheetViews>
  <sheetFormatPr defaultColWidth="9.140625" defaultRowHeight="15"/>
  <cols>
    <col min="1" max="1" width="7.00390625" style="0" customWidth="1"/>
    <col min="2" max="2" width="32.140625" style="0" customWidth="1"/>
    <col min="3" max="3" width="23.00390625" style="0" customWidth="1"/>
    <col min="4" max="4" width="17.421875" style="0" customWidth="1"/>
    <col min="5" max="8" width="10.7109375" style="0" customWidth="1"/>
    <col min="9" max="9" width="11.7109375" style="0" customWidth="1"/>
  </cols>
  <sheetData>
    <row r="1" ht="18.75">
      <c r="A1" s="1" t="s">
        <v>0</v>
      </c>
    </row>
    <row r="2" spans="1:10" ht="18.75">
      <c r="A2" s="1" t="s">
        <v>1</v>
      </c>
      <c r="I2" s="9" t="s">
        <v>0</v>
      </c>
      <c r="J2" s="7"/>
    </row>
    <row r="3" spans="1:10" ht="18.75">
      <c r="A3" s="1"/>
      <c r="I3" s="9" t="s">
        <v>1</v>
      </c>
      <c r="J3" s="7"/>
    </row>
    <row r="4" spans="1:9" ht="18.75">
      <c r="A4" s="1" t="s">
        <v>2</v>
      </c>
      <c r="I4" s="9"/>
    </row>
    <row r="5" spans="1:10" ht="18.75">
      <c r="A5" s="1"/>
      <c r="I5" s="9" t="s">
        <v>2</v>
      </c>
      <c r="J5" s="7"/>
    </row>
    <row r="6" spans="1:9" ht="18.75">
      <c r="A6" s="1" t="s">
        <v>3</v>
      </c>
      <c r="I6" s="9"/>
    </row>
    <row r="7" spans="1:10" ht="18.75">
      <c r="A7" s="2"/>
      <c r="H7" s="7"/>
      <c r="I7" s="9" t="s">
        <v>3</v>
      </c>
      <c r="J7" s="7"/>
    </row>
    <row r="8" ht="18.75">
      <c r="A8" s="2"/>
    </row>
    <row r="9" spans="1:9" ht="18.75">
      <c r="A9" s="73" t="s">
        <v>96</v>
      </c>
      <c r="B9" s="73"/>
      <c r="C9" s="73"/>
      <c r="D9" s="73"/>
      <c r="E9" s="73"/>
      <c r="F9" s="73"/>
      <c r="G9" s="73"/>
      <c r="H9" s="73"/>
      <c r="I9" s="73"/>
    </row>
    <row r="10" spans="1:9" ht="18.75">
      <c r="A10" s="73" t="s">
        <v>94</v>
      </c>
      <c r="B10" s="73"/>
      <c r="C10" s="73"/>
      <c r="D10" s="73"/>
      <c r="E10" s="73"/>
      <c r="F10" s="73"/>
      <c r="G10" s="73"/>
      <c r="H10" s="73"/>
      <c r="I10" s="73"/>
    </row>
    <row r="11" spans="1:9" ht="18.75">
      <c r="A11" s="73" t="s">
        <v>5</v>
      </c>
      <c r="B11" s="73"/>
      <c r="C11" s="73"/>
      <c r="D11" s="73"/>
      <c r="E11" s="73"/>
      <c r="F11" s="73"/>
      <c r="G11" s="73"/>
      <c r="H11" s="73"/>
      <c r="I11" s="73"/>
    </row>
    <row r="12" spans="1:9" ht="18.75">
      <c r="A12" s="73" t="s">
        <v>53</v>
      </c>
      <c r="B12" s="73"/>
      <c r="C12" s="73"/>
      <c r="D12" s="73"/>
      <c r="E12" s="73"/>
      <c r="F12" s="73"/>
      <c r="G12" s="73"/>
      <c r="H12" s="73"/>
      <c r="I12" s="73"/>
    </row>
    <row r="13" spans="1:9" ht="18.75">
      <c r="A13" s="3"/>
      <c r="B13" s="24"/>
      <c r="C13" s="24"/>
      <c r="D13" s="24"/>
      <c r="E13" s="24"/>
      <c r="F13" s="24"/>
      <c r="G13" s="24"/>
      <c r="H13" s="24"/>
      <c r="I13" s="24"/>
    </row>
    <row r="14" spans="1:9" ht="15.75" customHeight="1">
      <c r="A14" s="10" t="s">
        <v>82</v>
      </c>
      <c r="B14" s="10"/>
      <c r="C14" s="24"/>
      <c r="D14" s="24"/>
      <c r="E14" s="24"/>
      <c r="F14" s="24"/>
      <c r="H14" s="24"/>
      <c r="I14" s="48" t="s">
        <v>83</v>
      </c>
    </row>
    <row r="15" ht="19.5" thickBot="1">
      <c r="A15" s="3"/>
    </row>
    <row r="16" spans="1:9" ht="20.25" customHeight="1" thickBot="1">
      <c r="A16" s="66" t="s">
        <v>6</v>
      </c>
      <c r="B16" s="66" t="s">
        <v>7</v>
      </c>
      <c r="C16" s="66" t="s">
        <v>8</v>
      </c>
      <c r="D16" s="66" t="s">
        <v>86</v>
      </c>
      <c r="E16" s="66"/>
      <c r="F16" s="66"/>
      <c r="G16" s="66"/>
      <c r="H16" s="66"/>
      <c r="I16" s="66" t="s">
        <v>44</v>
      </c>
    </row>
    <row r="17" spans="1:9" ht="18" customHeight="1" thickBot="1">
      <c r="A17" s="66"/>
      <c r="B17" s="66"/>
      <c r="C17" s="66"/>
      <c r="D17" s="71" t="s">
        <v>11</v>
      </c>
      <c r="E17" s="66" t="s">
        <v>12</v>
      </c>
      <c r="F17" s="66"/>
      <c r="G17" s="66"/>
      <c r="H17" s="66"/>
      <c r="I17" s="66"/>
    </row>
    <row r="18" spans="1:9" ht="37.5" customHeight="1" thickBot="1">
      <c r="A18" s="67"/>
      <c r="B18" s="67"/>
      <c r="C18" s="67"/>
      <c r="D18" s="72"/>
      <c r="E18" s="19" t="s">
        <v>13</v>
      </c>
      <c r="F18" s="19" t="s">
        <v>14</v>
      </c>
      <c r="G18" s="19" t="s">
        <v>15</v>
      </c>
      <c r="H18" s="19" t="s">
        <v>10</v>
      </c>
      <c r="I18" s="67"/>
    </row>
    <row r="19" spans="1:9" ht="16.5" thickBot="1" thickTop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</row>
    <row r="20" spans="1:9" ht="24.75" customHeight="1" thickTop="1">
      <c r="A20" s="21">
        <v>1</v>
      </c>
      <c r="B20" s="31" t="s">
        <v>54</v>
      </c>
      <c r="C20" s="33" t="s">
        <v>69</v>
      </c>
      <c r="D20" s="21">
        <v>7</v>
      </c>
      <c r="E20" s="21">
        <v>10</v>
      </c>
      <c r="F20" s="21">
        <v>9</v>
      </c>
      <c r="G20" s="21">
        <v>10</v>
      </c>
      <c r="H20" s="21">
        <f>SUM(E20:G20)</f>
        <v>29</v>
      </c>
      <c r="I20" s="22">
        <f>D20+H20</f>
        <v>36</v>
      </c>
    </row>
    <row r="21" spans="1:9" ht="24.75" customHeight="1">
      <c r="A21" s="21">
        <v>2</v>
      </c>
      <c r="B21" s="32" t="s">
        <v>63</v>
      </c>
      <c r="C21" s="34" t="s">
        <v>23</v>
      </c>
      <c r="D21" s="20">
        <v>5</v>
      </c>
      <c r="E21" s="20">
        <v>4</v>
      </c>
      <c r="F21" s="20">
        <v>3</v>
      </c>
      <c r="G21" s="20">
        <v>4</v>
      </c>
      <c r="H21" s="21">
        <f>SUM(E21:G21)</f>
        <v>11</v>
      </c>
      <c r="I21" s="22">
        <f>D21+H21</f>
        <v>16</v>
      </c>
    </row>
    <row r="22" spans="1:9" ht="24.75" customHeight="1">
      <c r="A22" s="21">
        <v>3</v>
      </c>
      <c r="B22" s="34" t="s">
        <v>76</v>
      </c>
      <c r="C22" s="32" t="s">
        <v>23</v>
      </c>
      <c r="D22" s="20">
        <v>10</v>
      </c>
      <c r="E22" s="20">
        <v>10</v>
      </c>
      <c r="F22" s="20">
        <v>9</v>
      </c>
      <c r="G22" s="20">
        <v>10</v>
      </c>
      <c r="H22" s="21">
        <f>SUM(E22:G22)</f>
        <v>29</v>
      </c>
      <c r="I22" s="22">
        <f>D22+H22</f>
        <v>39</v>
      </c>
    </row>
    <row r="23" spans="1:9" ht="24.75" customHeight="1">
      <c r="A23" s="21">
        <v>4</v>
      </c>
      <c r="B23" s="57" t="s">
        <v>100</v>
      </c>
      <c r="C23" s="54" t="s">
        <v>75</v>
      </c>
      <c r="D23" s="53">
        <v>8</v>
      </c>
      <c r="E23" s="53">
        <v>7</v>
      </c>
      <c r="F23" s="53">
        <v>9</v>
      </c>
      <c r="G23" s="53">
        <v>7</v>
      </c>
      <c r="H23" s="52">
        <f>SUM(E23:G23)</f>
        <v>23</v>
      </c>
      <c r="I23" s="51">
        <f>D23+H23</f>
        <v>31</v>
      </c>
    </row>
    <row r="24" spans="1:9" ht="24.75" customHeight="1" thickBot="1">
      <c r="A24" s="21">
        <v>5</v>
      </c>
      <c r="B24" s="32" t="s">
        <v>74</v>
      </c>
      <c r="C24" s="32" t="s">
        <v>75</v>
      </c>
      <c r="D24" s="20">
        <v>10</v>
      </c>
      <c r="E24" s="20">
        <v>9</v>
      </c>
      <c r="F24" s="20">
        <v>9</v>
      </c>
      <c r="G24" s="20">
        <v>10</v>
      </c>
      <c r="H24" s="21">
        <f>SUM(E24:G24)</f>
        <v>28</v>
      </c>
      <c r="I24" s="22">
        <f>D24+H24</f>
        <v>38</v>
      </c>
    </row>
    <row r="25" spans="1:9" ht="15" customHeight="1" thickBot="1" thickTop="1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</row>
    <row r="26" spans="1:9" ht="24.75" customHeight="1" thickTop="1">
      <c r="A26" s="21">
        <v>6</v>
      </c>
      <c r="B26" s="34" t="s">
        <v>80</v>
      </c>
      <c r="C26" s="32" t="s">
        <v>23</v>
      </c>
      <c r="D26" s="20">
        <v>6</v>
      </c>
      <c r="E26" s="20">
        <v>6</v>
      </c>
      <c r="F26" s="20">
        <v>5</v>
      </c>
      <c r="G26" s="20">
        <v>6</v>
      </c>
      <c r="H26" s="21">
        <f>SUM(E26:G26)</f>
        <v>17</v>
      </c>
      <c r="I26" s="22">
        <f>D26+H26</f>
        <v>23</v>
      </c>
    </row>
    <row r="27" spans="1:9" ht="24.75" customHeight="1">
      <c r="A27" s="21">
        <v>7</v>
      </c>
      <c r="B27" s="32" t="s">
        <v>64</v>
      </c>
      <c r="C27" s="34" t="s">
        <v>23</v>
      </c>
      <c r="D27" s="20">
        <v>5</v>
      </c>
      <c r="E27" s="20">
        <v>5</v>
      </c>
      <c r="F27" s="20">
        <v>3</v>
      </c>
      <c r="G27" s="20">
        <v>4</v>
      </c>
      <c r="H27" s="21">
        <f aca="true" t="shared" si="0" ref="H27:H47">SUM(E27:G27)</f>
        <v>12</v>
      </c>
      <c r="I27" s="22">
        <f aca="true" t="shared" si="1" ref="I27:I47">D27+H27</f>
        <v>17</v>
      </c>
    </row>
    <row r="28" spans="1:9" ht="24.75" customHeight="1">
      <c r="A28" s="21">
        <v>8</v>
      </c>
      <c r="B28" s="34" t="s">
        <v>78</v>
      </c>
      <c r="C28" s="32" t="s">
        <v>23</v>
      </c>
      <c r="D28" s="20">
        <v>10</v>
      </c>
      <c r="E28" s="20">
        <v>6</v>
      </c>
      <c r="F28" s="20">
        <v>6</v>
      </c>
      <c r="G28" s="20">
        <v>6</v>
      </c>
      <c r="H28" s="21">
        <f t="shared" si="0"/>
        <v>18</v>
      </c>
      <c r="I28" s="22">
        <f t="shared" si="1"/>
        <v>28</v>
      </c>
    </row>
    <row r="29" spans="1:9" ht="24.75" customHeight="1">
      <c r="A29" s="21">
        <v>9</v>
      </c>
      <c r="B29" s="32" t="s">
        <v>57</v>
      </c>
      <c r="C29" s="34" t="s">
        <v>25</v>
      </c>
      <c r="D29" s="20">
        <v>8</v>
      </c>
      <c r="E29" s="20">
        <v>9</v>
      </c>
      <c r="F29" s="20">
        <v>9</v>
      </c>
      <c r="G29" s="20">
        <v>9</v>
      </c>
      <c r="H29" s="21">
        <f t="shared" si="0"/>
        <v>27</v>
      </c>
      <c r="I29" s="22">
        <f t="shared" si="1"/>
        <v>35</v>
      </c>
    </row>
    <row r="30" spans="1:9" ht="24.75" customHeight="1">
      <c r="A30" s="21">
        <v>10</v>
      </c>
      <c r="B30" s="32" t="s">
        <v>65</v>
      </c>
      <c r="C30" s="34" t="s">
        <v>23</v>
      </c>
      <c r="D30" s="20">
        <v>6</v>
      </c>
      <c r="E30" s="20">
        <v>6</v>
      </c>
      <c r="F30" s="20">
        <v>5</v>
      </c>
      <c r="G30" s="20">
        <v>4</v>
      </c>
      <c r="H30" s="21">
        <f t="shared" si="0"/>
        <v>15</v>
      </c>
      <c r="I30" s="22">
        <f t="shared" si="1"/>
        <v>21</v>
      </c>
    </row>
    <row r="31" spans="1:9" ht="24.75" customHeight="1">
      <c r="A31" s="21">
        <v>11</v>
      </c>
      <c r="B31" s="34" t="s">
        <v>79</v>
      </c>
      <c r="C31" s="32" t="s">
        <v>23</v>
      </c>
      <c r="D31" s="20">
        <v>6</v>
      </c>
      <c r="E31" s="20">
        <v>6</v>
      </c>
      <c r="F31" s="20">
        <v>5</v>
      </c>
      <c r="G31" s="20">
        <v>6</v>
      </c>
      <c r="H31" s="21">
        <f t="shared" si="0"/>
        <v>17</v>
      </c>
      <c r="I31" s="22">
        <f t="shared" si="1"/>
        <v>23</v>
      </c>
    </row>
    <row r="32" spans="1:9" ht="24.75" customHeight="1">
      <c r="A32" s="21">
        <v>12</v>
      </c>
      <c r="B32" s="34" t="s">
        <v>77</v>
      </c>
      <c r="C32" s="32" t="s">
        <v>23</v>
      </c>
      <c r="D32" s="20">
        <v>6</v>
      </c>
      <c r="E32" s="20">
        <v>8</v>
      </c>
      <c r="F32" s="20">
        <v>5</v>
      </c>
      <c r="G32" s="20">
        <v>10</v>
      </c>
      <c r="H32" s="21">
        <f t="shared" si="0"/>
        <v>23</v>
      </c>
      <c r="I32" s="22">
        <f t="shared" si="1"/>
        <v>29</v>
      </c>
    </row>
    <row r="33" spans="1:9" ht="24.75" customHeight="1">
      <c r="A33" s="21">
        <v>13</v>
      </c>
      <c r="B33" s="32" t="s">
        <v>61</v>
      </c>
      <c r="C33" s="34" t="s">
        <v>45</v>
      </c>
      <c r="D33" s="20">
        <v>10</v>
      </c>
      <c r="E33" s="20">
        <v>10</v>
      </c>
      <c r="F33" s="20">
        <v>10</v>
      </c>
      <c r="G33" s="20">
        <v>10</v>
      </c>
      <c r="H33" s="21">
        <f t="shared" si="0"/>
        <v>30</v>
      </c>
      <c r="I33" s="22">
        <f t="shared" si="1"/>
        <v>40</v>
      </c>
    </row>
    <row r="34" spans="1:9" ht="24.75" customHeight="1">
      <c r="A34" s="21">
        <v>14</v>
      </c>
      <c r="B34" s="32" t="s">
        <v>55</v>
      </c>
      <c r="C34" s="34" t="s">
        <v>19</v>
      </c>
      <c r="D34" s="68" t="s">
        <v>99</v>
      </c>
      <c r="E34" s="69"/>
      <c r="F34" s="69"/>
      <c r="G34" s="69"/>
      <c r="H34" s="69"/>
      <c r="I34" s="70"/>
    </row>
    <row r="35" spans="1:9" ht="24.75" customHeight="1">
      <c r="A35" s="21">
        <v>15</v>
      </c>
      <c r="B35" s="32" t="s">
        <v>59</v>
      </c>
      <c r="C35" s="34" t="s">
        <v>45</v>
      </c>
      <c r="D35" s="20">
        <v>10</v>
      </c>
      <c r="E35" s="20">
        <v>10</v>
      </c>
      <c r="F35" s="20">
        <v>10</v>
      </c>
      <c r="G35" s="20">
        <v>10</v>
      </c>
      <c r="H35" s="21">
        <f t="shared" si="0"/>
        <v>30</v>
      </c>
      <c r="I35" s="22">
        <f t="shared" si="1"/>
        <v>40</v>
      </c>
    </row>
    <row r="36" spans="1:9" ht="24.75" customHeight="1">
      <c r="A36" s="21">
        <v>16</v>
      </c>
      <c r="B36" s="32" t="s">
        <v>66</v>
      </c>
      <c r="C36" s="34" t="s">
        <v>23</v>
      </c>
      <c r="D36" s="20">
        <v>8</v>
      </c>
      <c r="E36" s="20">
        <v>10</v>
      </c>
      <c r="F36" s="20">
        <v>8</v>
      </c>
      <c r="G36" s="20">
        <v>3</v>
      </c>
      <c r="H36" s="21">
        <f t="shared" si="0"/>
        <v>21</v>
      </c>
      <c r="I36" s="22">
        <f t="shared" si="1"/>
        <v>29</v>
      </c>
    </row>
    <row r="37" spans="1:9" ht="24.75" customHeight="1">
      <c r="A37" s="21">
        <v>17</v>
      </c>
      <c r="B37" s="32" t="s">
        <v>71</v>
      </c>
      <c r="C37" s="32" t="s">
        <v>69</v>
      </c>
      <c r="D37" s="20">
        <v>6</v>
      </c>
      <c r="E37" s="20">
        <v>0</v>
      </c>
      <c r="F37" s="20">
        <v>9</v>
      </c>
      <c r="G37" s="20">
        <v>7</v>
      </c>
      <c r="H37" s="21">
        <f t="shared" si="0"/>
        <v>16</v>
      </c>
      <c r="I37" s="22">
        <f t="shared" si="1"/>
        <v>22</v>
      </c>
    </row>
    <row r="38" spans="1:9" ht="24.75" customHeight="1">
      <c r="A38" s="21">
        <v>18</v>
      </c>
      <c r="B38" s="32" t="s">
        <v>58</v>
      </c>
      <c r="C38" s="34" t="s">
        <v>25</v>
      </c>
      <c r="D38" s="20">
        <v>5</v>
      </c>
      <c r="E38" s="20">
        <v>10</v>
      </c>
      <c r="F38" s="20">
        <v>9</v>
      </c>
      <c r="G38" s="20">
        <v>10</v>
      </c>
      <c r="H38" s="21">
        <f t="shared" si="0"/>
        <v>29</v>
      </c>
      <c r="I38" s="22">
        <f t="shared" si="1"/>
        <v>34</v>
      </c>
    </row>
    <row r="39" spans="1:9" ht="24.75" customHeight="1">
      <c r="A39" s="21">
        <v>19</v>
      </c>
      <c r="B39" s="34" t="s">
        <v>81</v>
      </c>
      <c r="C39" s="32" t="s">
        <v>23</v>
      </c>
      <c r="D39" s="20">
        <v>4</v>
      </c>
      <c r="E39" s="20">
        <v>6</v>
      </c>
      <c r="F39" s="20">
        <v>6</v>
      </c>
      <c r="G39" s="20">
        <v>10</v>
      </c>
      <c r="H39" s="21">
        <f t="shared" si="0"/>
        <v>22</v>
      </c>
      <c r="I39" s="22">
        <f t="shared" si="1"/>
        <v>26</v>
      </c>
    </row>
    <row r="40" spans="1:9" ht="24.75" customHeight="1">
      <c r="A40" s="21">
        <v>20</v>
      </c>
      <c r="B40" s="32" t="s">
        <v>60</v>
      </c>
      <c r="C40" s="34" t="s">
        <v>45</v>
      </c>
      <c r="D40" s="20">
        <v>10</v>
      </c>
      <c r="E40" s="20">
        <v>10</v>
      </c>
      <c r="F40" s="20">
        <v>10</v>
      </c>
      <c r="G40" s="20">
        <v>10</v>
      </c>
      <c r="H40" s="21">
        <f t="shared" si="0"/>
        <v>30</v>
      </c>
      <c r="I40" s="22">
        <f t="shared" si="1"/>
        <v>40</v>
      </c>
    </row>
    <row r="41" spans="1:9" ht="24.75" customHeight="1">
      <c r="A41" s="21">
        <v>21</v>
      </c>
      <c r="B41" s="32" t="s">
        <v>56</v>
      </c>
      <c r="C41" s="34" t="s">
        <v>19</v>
      </c>
      <c r="D41" s="20">
        <v>10</v>
      </c>
      <c r="E41" s="20">
        <v>10</v>
      </c>
      <c r="F41" s="20">
        <v>9</v>
      </c>
      <c r="G41" s="20">
        <v>10</v>
      </c>
      <c r="H41" s="21">
        <f t="shared" si="0"/>
        <v>29</v>
      </c>
      <c r="I41" s="22">
        <f t="shared" si="1"/>
        <v>39</v>
      </c>
    </row>
    <row r="42" spans="1:9" ht="24.75" customHeight="1">
      <c r="A42" s="21">
        <v>22</v>
      </c>
      <c r="B42" s="32" t="s">
        <v>68</v>
      </c>
      <c r="C42" s="34" t="s">
        <v>70</v>
      </c>
      <c r="D42" s="20">
        <v>6</v>
      </c>
      <c r="E42" s="20">
        <v>10</v>
      </c>
      <c r="F42" s="20">
        <v>10</v>
      </c>
      <c r="G42" s="20">
        <v>10</v>
      </c>
      <c r="H42" s="21">
        <f t="shared" si="0"/>
        <v>30</v>
      </c>
      <c r="I42" s="22">
        <f t="shared" si="1"/>
        <v>36</v>
      </c>
    </row>
    <row r="43" spans="1:9" ht="24.75" customHeight="1">
      <c r="A43" s="21">
        <v>23</v>
      </c>
      <c r="B43" s="32" t="s">
        <v>62</v>
      </c>
      <c r="C43" s="34" t="s">
        <v>45</v>
      </c>
      <c r="D43" s="20">
        <v>10</v>
      </c>
      <c r="E43" s="20">
        <v>10</v>
      </c>
      <c r="F43" s="20">
        <v>10</v>
      </c>
      <c r="G43" s="20">
        <v>10</v>
      </c>
      <c r="H43" s="21">
        <f t="shared" si="0"/>
        <v>30</v>
      </c>
      <c r="I43" s="22">
        <f t="shared" si="1"/>
        <v>40</v>
      </c>
    </row>
    <row r="44" spans="1:9" ht="24.75" customHeight="1">
      <c r="A44" s="21">
        <v>24</v>
      </c>
      <c r="B44" s="34" t="s">
        <v>95</v>
      </c>
      <c r="C44" s="32" t="s">
        <v>23</v>
      </c>
      <c r="D44" s="20">
        <v>6</v>
      </c>
      <c r="E44" s="20">
        <v>6</v>
      </c>
      <c r="F44" s="20">
        <v>5</v>
      </c>
      <c r="G44" s="20">
        <v>0</v>
      </c>
      <c r="H44" s="21">
        <f t="shared" si="0"/>
        <v>11</v>
      </c>
      <c r="I44" s="22">
        <f t="shared" si="1"/>
        <v>17</v>
      </c>
    </row>
    <row r="45" spans="1:9" ht="24.75" customHeight="1" thickBot="1">
      <c r="A45" s="21">
        <v>25</v>
      </c>
      <c r="B45" s="32" t="s">
        <v>72</v>
      </c>
      <c r="C45" s="32" t="s">
        <v>45</v>
      </c>
      <c r="D45" s="20">
        <v>10</v>
      </c>
      <c r="E45" s="20">
        <v>10</v>
      </c>
      <c r="F45" s="20">
        <v>8</v>
      </c>
      <c r="G45" s="20">
        <v>10</v>
      </c>
      <c r="H45" s="21">
        <f t="shared" si="0"/>
        <v>28</v>
      </c>
      <c r="I45" s="22">
        <f t="shared" si="1"/>
        <v>38</v>
      </c>
    </row>
    <row r="46" spans="1:9" ht="15" customHeight="1" thickBot="1" thickTop="1">
      <c r="A46" s="17">
        <v>1</v>
      </c>
      <c r="B46" s="17">
        <v>2</v>
      </c>
      <c r="C46" s="17">
        <v>3</v>
      </c>
      <c r="D46" s="17">
        <v>4</v>
      </c>
      <c r="E46" s="17">
        <v>5</v>
      </c>
      <c r="F46" s="17">
        <v>6</v>
      </c>
      <c r="G46" s="17">
        <v>7</v>
      </c>
      <c r="H46" s="17">
        <v>8</v>
      </c>
      <c r="I46" s="17">
        <v>9</v>
      </c>
    </row>
    <row r="47" spans="1:9" ht="24.75" customHeight="1" thickTop="1">
      <c r="A47" s="21">
        <v>26</v>
      </c>
      <c r="B47" s="32" t="s">
        <v>73</v>
      </c>
      <c r="C47" s="32" t="s">
        <v>45</v>
      </c>
      <c r="D47" s="20">
        <v>6</v>
      </c>
      <c r="E47" s="20">
        <v>10</v>
      </c>
      <c r="F47" s="20">
        <v>10</v>
      </c>
      <c r="G47" s="20">
        <v>10</v>
      </c>
      <c r="H47" s="21">
        <f t="shared" si="0"/>
        <v>30</v>
      </c>
      <c r="I47" s="22">
        <f t="shared" si="1"/>
        <v>36</v>
      </c>
    </row>
    <row r="48" spans="1:9" ht="24.75" customHeight="1">
      <c r="A48" s="21">
        <v>27</v>
      </c>
      <c r="B48" s="34" t="s">
        <v>85</v>
      </c>
      <c r="C48" s="32" t="s">
        <v>23</v>
      </c>
      <c r="D48" s="20">
        <v>5</v>
      </c>
      <c r="E48" s="20">
        <v>5</v>
      </c>
      <c r="F48" s="20">
        <v>3</v>
      </c>
      <c r="G48" s="20">
        <v>3</v>
      </c>
      <c r="H48" s="20">
        <f>SUM(E48:G48)</f>
        <v>11</v>
      </c>
      <c r="I48" s="23">
        <f>D48+H48</f>
        <v>16</v>
      </c>
    </row>
    <row r="49" spans="1:9" ht="24.75" customHeight="1">
      <c r="A49" s="21">
        <v>28</v>
      </c>
      <c r="B49" s="32" t="s">
        <v>67</v>
      </c>
      <c r="C49" s="34" t="s">
        <v>70</v>
      </c>
      <c r="D49" s="20">
        <v>6</v>
      </c>
      <c r="E49" s="20">
        <v>9</v>
      </c>
      <c r="F49" s="20">
        <v>9</v>
      </c>
      <c r="G49" s="20">
        <v>8</v>
      </c>
      <c r="H49" s="20">
        <f>SUM(E49:G49)</f>
        <v>26</v>
      </c>
      <c r="I49" s="23">
        <f>D49+H49</f>
        <v>32</v>
      </c>
    </row>
    <row r="50" ht="15">
      <c r="A50" s="6"/>
    </row>
    <row r="51" ht="15">
      <c r="A51" s="6"/>
    </row>
    <row r="52" spans="1:6" s="27" customFormat="1" ht="19.5" customHeight="1">
      <c r="A52" s="26" t="s">
        <v>16</v>
      </c>
      <c r="B52" s="26"/>
      <c r="D52" s="26" t="s">
        <v>17</v>
      </c>
      <c r="E52" s="26"/>
      <c r="F52" s="26" t="s">
        <v>26</v>
      </c>
    </row>
    <row r="53" spans="1:6" s="25" customFormat="1" ht="19.5" customHeight="1">
      <c r="A53" s="26" t="s">
        <v>18</v>
      </c>
      <c r="B53" s="26"/>
      <c r="D53" s="26" t="s">
        <v>19</v>
      </c>
      <c r="E53" s="26"/>
      <c r="F53" s="26" t="s">
        <v>26</v>
      </c>
    </row>
    <row r="54" spans="4:6" s="25" customFormat="1" ht="19.5" customHeight="1">
      <c r="D54" s="26" t="s">
        <v>20</v>
      </c>
      <c r="E54" s="26"/>
      <c r="F54" s="26" t="s">
        <v>26</v>
      </c>
    </row>
    <row r="55" spans="4:6" s="25" customFormat="1" ht="19.5" customHeight="1">
      <c r="D55" s="26" t="s">
        <v>21</v>
      </c>
      <c r="E55" s="26"/>
      <c r="F55" s="26" t="s">
        <v>26</v>
      </c>
    </row>
    <row r="56" spans="4:6" s="25" customFormat="1" ht="19.5" customHeight="1">
      <c r="D56" s="26" t="s">
        <v>22</v>
      </c>
      <c r="E56" s="26"/>
      <c r="F56" s="26" t="s">
        <v>26</v>
      </c>
    </row>
    <row r="57" spans="4:6" s="25" customFormat="1" ht="19.5" customHeight="1">
      <c r="D57" s="26" t="s">
        <v>23</v>
      </c>
      <c r="E57" s="26"/>
      <c r="F57" s="26" t="s">
        <v>26</v>
      </c>
    </row>
    <row r="58" spans="1:6" s="25" customFormat="1" ht="19.5" customHeight="1">
      <c r="A58" s="26" t="s">
        <v>24</v>
      </c>
      <c r="B58" s="26"/>
      <c r="C58" s="26"/>
      <c r="D58" s="26" t="s">
        <v>70</v>
      </c>
      <c r="E58" s="26"/>
      <c r="F58" s="26" t="s">
        <v>26</v>
      </c>
    </row>
    <row r="59" spans="2:6" s="25" customFormat="1" ht="19.5" customHeight="1">
      <c r="B59" s="29"/>
      <c r="D59" s="26" t="s">
        <v>87</v>
      </c>
      <c r="E59" s="26"/>
      <c r="F59" s="26" t="s">
        <v>26</v>
      </c>
    </row>
    <row r="60" ht="30" customHeight="1">
      <c r="A60" s="5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</sheetData>
  <sheetProtection/>
  <autoFilter ref="A19:I19">
    <sortState ref="A20:I67">
      <sortCondition sortBy="value" ref="B20:B67"/>
    </sortState>
  </autoFilter>
  <mergeCells count="12">
    <mergeCell ref="A16:A18"/>
    <mergeCell ref="A9:I9"/>
    <mergeCell ref="A10:I10"/>
    <mergeCell ref="A11:I11"/>
    <mergeCell ref="A12:I12"/>
    <mergeCell ref="B16:B18"/>
    <mergeCell ref="C16:C18"/>
    <mergeCell ref="D34:I34"/>
    <mergeCell ref="D16:H16"/>
    <mergeCell ref="I16:I18"/>
    <mergeCell ref="D17:D18"/>
    <mergeCell ref="E17:H17"/>
  </mergeCells>
  <printOptions/>
  <pageMargins left="0.3937007874015748" right="0.35433070866141736" top="0.7480314960629921" bottom="0.34" header="0.31496062992125984" footer="0.26"/>
  <pageSetup horizontalDpi="600" verticalDpi="600" orientation="landscape" paperSize="9" scale="103" r:id="rId2"/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9" zoomScaleSheetLayoutView="89" zoomScalePageLayoutView="0" workbookViewId="0" topLeftCell="A1">
      <selection activeCell="A28" sqref="A28:IV28"/>
    </sheetView>
  </sheetViews>
  <sheetFormatPr defaultColWidth="9.140625" defaultRowHeight="15"/>
  <cols>
    <col min="1" max="1" width="5.140625" style="15" customWidth="1"/>
    <col min="2" max="2" width="16.421875" style="0" customWidth="1"/>
    <col min="3" max="3" width="17.421875" style="0" customWidth="1"/>
    <col min="4" max="5" width="9.7109375" style="0" customWidth="1"/>
    <col min="11" max="11" width="9.8515625" style="0" customWidth="1"/>
    <col min="16" max="16" width="9.8515625" style="0" customWidth="1"/>
  </cols>
  <sheetData>
    <row r="1" ht="18.75">
      <c r="A1" s="12"/>
    </row>
    <row r="2" spans="1:18" ht="18.75">
      <c r="A2" s="12"/>
      <c r="M2" s="7"/>
      <c r="R2" s="9" t="s">
        <v>0</v>
      </c>
    </row>
    <row r="3" spans="1:18" ht="18.75">
      <c r="A3" s="12"/>
      <c r="M3" s="7"/>
      <c r="R3" s="9" t="s">
        <v>1</v>
      </c>
    </row>
    <row r="4" spans="1:18" ht="18.75">
      <c r="A4" s="12"/>
      <c r="R4" s="9"/>
    </row>
    <row r="5" spans="1:18" ht="18.75">
      <c r="A5" s="12"/>
      <c r="M5" s="7"/>
      <c r="R5" s="9" t="s">
        <v>2</v>
      </c>
    </row>
    <row r="6" spans="1:18" ht="18.75">
      <c r="A6" s="12"/>
      <c r="R6" s="9"/>
    </row>
    <row r="7" spans="1:18" ht="18.75">
      <c r="A7" s="13"/>
      <c r="J7" s="7"/>
      <c r="M7" s="7"/>
      <c r="R7" s="9" t="s">
        <v>3</v>
      </c>
    </row>
    <row r="8" ht="18.75">
      <c r="A8" s="13"/>
    </row>
    <row r="9" spans="1:18" ht="18.75">
      <c r="A9" s="73" t="s">
        <v>96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18.75">
      <c r="A10" s="73" t="s">
        <v>94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8.75">
      <c r="A11" s="73" t="s">
        <v>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t="20.25">
      <c r="A12" s="86" t="s">
        <v>27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ht="15.75">
      <c r="A13" s="14"/>
    </row>
    <row r="14" spans="1:18" ht="15.75" customHeight="1">
      <c r="A14" s="10" t="s">
        <v>82</v>
      </c>
      <c r="B14" s="8"/>
      <c r="G14" s="10"/>
      <c r="I14" s="24"/>
      <c r="Q14" s="8"/>
      <c r="R14" s="48" t="s">
        <v>83</v>
      </c>
    </row>
    <row r="15" ht="16.5" thickBot="1">
      <c r="A15" s="14"/>
    </row>
    <row r="16" spans="1:18" ht="17.25" thickBot="1">
      <c r="A16" s="87" t="s">
        <v>6</v>
      </c>
      <c r="B16" s="84" t="s">
        <v>35</v>
      </c>
      <c r="C16" s="84" t="s">
        <v>8</v>
      </c>
      <c r="D16" s="89" t="s">
        <v>86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</row>
    <row r="17" spans="1:18" ht="17.25" customHeight="1" thickBot="1">
      <c r="A17" s="88"/>
      <c r="B17" s="85"/>
      <c r="C17" s="85"/>
      <c r="D17" s="78" t="s">
        <v>28</v>
      </c>
      <c r="E17" s="79"/>
      <c r="F17" s="79"/>
      <c r="G17" s="80"/>
      <c r="H17" s="78" t="s">
        <v>29</v>
      </c>
      <c r="I17" s="79"/>
      <c r="J17" s="79"/>
      <c r="K17" s="79"/>
      <c r="L17" s="80"/>
      <c r="M17" s="81" t="s">
        <v>30</v>
      </c>
      <c r="N17" s="82"/>
      <c r="O17" s="82"/>
      <c r="P17" s="82"/>
      <c r="Q17" s="83"/>
      <c r="R17" s="87" t="s">
        <v>44</v>
      </c>
    </row>
    <row r="18" spans="1:18" ht="30" customHeight="1" thickBot="1">
      <c r="A18" s="88"/>
      <c r="B18" s="85"/>
      <c r="C18" s="85"/>
      <c r="D18" s="76" t="s">
        <v>36</v>
      </c>
      <c r="E18" s="77"/>
      <c r="F18" s="74" t="s">
        <v>31</v>
      </c>
      <c r="G18" s="74" t="s">
        <v>42</v>
      </c>
      <c r="H18" s="74" t="s">
        <v>37</v>
      </c>
      <c r="I18" s="74" t="s">
        <v>38</v>
      </c>
      <c r="J18" s="74" t="s">
        <v>32</v>
      </c>
      <c r="K18" s="74" t="s">
        <v>33</v>
      </c>
      <c r="L18" s="74" t="s">
        <v>42</v>
      </c>
      <c r="M18" s="74" t="s">
        <v>37</v>
      </c>
      <c r="N18" s="74" t="s">
        <v>39</v>
      </c>
      <c r="O18" s="74" t="s">
        <v>32</v>
      </c>
      <c r="P18" s="74" t="s">
        <v>34</v>
      </c>
      <c r="Q18" s="74" t="s">
        <v>42</v>
      </c>
      <c r="R18" s="88"/>
    </row>
    <row r="19" spans="1:18" ht="29.25" customHeight="1">
      <c r="A19" s="88"/>
      <c r="B19" s="85"/>
      <c r="C19" s="85"/>
      <c r="D19" s="75" t="s">
        <v>40</v>
      </c>
      <c r="E19" s="75" t="s">
        <v>41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88"/>
    </row>
    <row r="20" spans="1:18" ht="15.75" thickBot="1">
      <c r="A20" s="88"/>
      <c r="B20" s="85"/>
      <c r="C20" s="8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92"/>
    </row>
    <row r="21" spans="1:18" s="11" customFormat="1" ht="16.5" thickBot="1" thickTop="1">
      <c r="A21" s="16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6">
        <v>10</v>
      </c>
      <c r="K21" s="16">
        <v>11</v>
      </c>
      <c r="L21" s="16">
        <v>12</v>
      </c>
      <c r="M21" s="16">
        <v>13</v>
      </c>
      <c r="N21" s="16">
        <v>14</v>
      </c>
      <c r="O21" s="16">
        <v>15</v>
      </c>
      <c r="P21" s="16">
        <v>16</v>
      </c>
      <c r="Q21" s="16">
        <v>17</v>
      </c>
      <c r="R21" s="16">
        <v>18</v>
      </c>
    </row>
    <row r="22" spans="1:18" s="25" customFormat="1" ht="39.75" customHeight="1" thickTop="1">
      <c r="A22" s="21">
        <v>1</v>
      </c>
      <c r="B22" s="31" t="s">
        <v>54</v>
      </c>
      <c r="C22" s="33" t="s">
        <v>69</v>
      </c>
      <c r="D22" s="21">
        <v>8</v>
      </c>
      <c r="E22" s="21">
        <v>10</v>
      </c>
      <c r="F22" s="21">
        <v>2</v>
      </c>
      <c r="G22" s="21"/>
      <c r="H22" s="21">
        <v>7</v>
      </c>
      <c r="I22" s="21">
        <v>9</v>
      </c>
      <c r="J22" s="21">
        <v>9</v>
      </c>
      <c r="K22" s="21">
        <v>5</v>
      </c>
      <c r="L22" s="21">
        <v>1.5</v>
      </c>
      <c r="M22" s="21">
        <v>7</v>
      </c>
      <c r="N22" s="21">
        <v>4</v>
      </c>
      <c r="O22" s="21">
        <v>2</v>
      </c>
      <c r="P22" s="21">
        <v>6</v>
      </c>
      <c r="Q22" s="21">
        <v>0.5</v>
      </c>
      <c r="R22" s="22">
        <f>D22+E22+F22-G22+H22+I22+J22+K22-L22+M22+N22+O22+P22-Q22</f>
        <v>67</v>
      </c>
    </row>
    <row r="23" spans="1:18" s="25" customFormat="1" ht="39.75" customHeight="1">
      <c r="A23" s="21">
        <v>2</v>
      </c>
      <c r="B23" s="32" t="s">
        <v>63</v>
      </c>
      <c r="C23" s="34" t="s">
        <v>23</v>
      </c>
      <c r="D23" s="20" t="s">
        <v>84</v>
      </c>
      <c r="E23" s="20" t="s">
        <v>84</v>
      </c>
      <c r="F23" s="20" t="s">
        <v>84</v>
      </c>
      <c r="G23" s="20" t="s">
        <v>84</v>
      </c>
      <c r="H23" s="20" t="s">
        <v>84</v>
      </c>
      <c r="I23" s="20" t="s">
        <v>84</v>
      </c>
      <c r="J23" s="20" t="s">
        <v>84</v>
      </c>
      <c r="K23" s="20" t="s">
        <v>84</v>
      </c>
      <c r="L23" s="20" t="s">
        <v>84</v>
      </c>
      <c r="M23" s="20" t="s">
        <v>84</v>
      </c>
      <c r="N23" s="20" t="s">
        <v>84</v>
      </c>
      <c r="O23" s="20" t="s">
        <v>84</v>
      </c>
      <c r="P23" s="20" t="s">
        <v>84</v>
      </c>
      <c r="Q23" s="20" t="s">
        <v>84</v>
      </c>
      <c r="R23" s="22" t="s">
        <v>84</v>
      </c>
    </row>
    <row r="24" spans="1:18" s="25" customFormat="1" ht="39.75" customHeight="1">
      <c r="A24" s="21">
        <v>3</v>
      </c>
      <c r="B24" s="34" t="s">
        <v>76</v>
      </c>
      <c r="C24" s="32" t="s">
        <v>23</v>
      </c>
      <c r="D24" s="20">
        <v>9</v>
      </c>
      <c r="E24" s="20">
        <v>10</v>
      </c>
      <c r="F24" s="20">
        <v>5</v>
      </c>
      <c r="G24" s="20"/>
      <c r="H24" s="20">
        <v>10</v>
      </c>
      <c r="I24" s="20">
        <v>8</v>
      </c>
      <c r="J24" s="20">
        <v>9</v>
      </c>
      <c r="K24" s="20">
        <v>9</v>
      </c>
      <c r="L24" s="20">
        <v>1</v>
      </c>
      <c r="M24" s="20">
        <v>7</v>
      </c>
      <c r="N24" s="20">
        <v>7</v>
      </c>
      <c r="O24" s="20">
        <v>6</v>
      </c>
      <c r="P24" s="20">
        <v>4</v>
      </c>
      <c r="Q24" s="20">
        <v>0.5</v>
      </c>
      <c r="R24" s="22">
        <f>D24+E24+F24-G24+H24+I24+J24+K24-L24+M24+N24+O24+P24-Q24</f>
        <v>82.5</v>
      </c>
    </row>
    <row r="25" spans="1:18" s="59" customFormat="1" ht="39.75" customHeight="1">
      <c r="A25" s="45">
        <v>4</v>
      </c>
      <c r="B25" s="32" t="s">
        <v>100</v>
      </c>
      <c r="C25" s="57" t="s">
        <v>75</v>
      </c>
      <c r="D25" s="58">
        <v>8</v>
      </c>
      <c r="E25" s="58">
        <v>5</v>
      </c>
      <c r="F25" s="58">
        <v>2</v>
      </c>
      <c r="G25" s="58"/>
      <c r="H25" s="58">
        <v>10</v>
      </c>
      <c r="I25" s="58">
        <v>10</v>
      </c>
      <c r="J25" s="58">
        <v>8</v>
      </c>
      <c r="K25" s="58">
        <v>9</v>
      </c>
      <c r="L25" s="58">
        <v>1</v>
      </c>
      <c r="M25" s="58">
        <v>3</v>
      </c>
      <c r="N25" s="58">
        <v>5</v>
      </c>
      <c r="O25" s="58">
        <v>3</v>
      </c>
      <c r="P25" s="58">
        <v>6</v>
      </c>
      <c r="Q25" s="58">
        <v>1</v>
      </c>
      <c r="R25" s="46">
        <f>D25+E25+F25-G25+H25+I25+J25+K25-L25+M25+N25+O25+P25-Q25</f>
        <v>67</v>
      </c>
    </row>
    <row r="26" spans="1:18" s="25" customFormat="1" ht="39.75" customHeight="1">
      <c r="A26" s="21">
        <v>5</v>
      </c>
      <c r="B26" s="32" t="s">
        <v>74</v>
      </c>
      <c r="C26" s="32" t="s">
        <v>75</v>
      </c>
      <c r="D26" s="20">
        <v>10</v>
      </c>
      <c r="E26" s="20">
        <v>10</v>
      </c>
      <c r="F26" s="20">
        <v>8</v>
      </c>
      <c r="G26" s="20">
        <v>0.5</v>
      </c>
      <c r="H26" s="20">
        <v>9</v>
      </c>
      <c r="I26" s="20">
        <v>9</v>
      </c>
      <c r="J26" s="20">
        <v>10</v>
      </c>
      <c r="K26" s="20">
        <v>9</v>
      </c>
      <c r="L26" s="20">
        <v>1</v>
      </c>
      <c r="M26" s="20">
        <v>9</v>
      </c>
      <c r="N26" s="20">
        <v>9</v>
      </c>
      <c r="O26" s="20">
        <v>5</v>
      </c>
      <c r="P26" s="20">
        <v>9</v>
      </c>
      <c r="Q26" s="20"/>
      <c r="R26" s="22">
        <f>D26+E26+F26-G26+H26+I26+J26+K26-L26+M26+N26+O26+P26-Q26</f>
        <v>95.5</v>
      </c>
    </row>
    <row r="27" spans="1:18" s="25" customFormat="1" ht="39.75" customHeight="1" thickBot="1">
      <c r="A27" s="21">
        <v>6</v>
      </c>
      <c r="B27" s="34" t="s">
        <v>80</v>
      </c>
      <c r="C27" s="32" t="s">
        <v>23</v>
      </c>
      <c r="D27" s="20">
        <v>10</v>
      </c>
      <c r="E27" s="20">
        <v>10</v>
      </c>
      <c r="F27" s="20">
        <v>10</v>
      </c>
      <c r="G27" s="20"/>
      <c r="H27" s="20">
        <v>9</v>
      </c>
      <c r="I27" s="20">
        <v>8</v>
      </c>
      <c r="J27" s="20">
        <v>8</v>
      </c>
      <c r="K27" s="20">
        <v>8</v>
      </c>
      <c r="L27" s="20">
        <v>1</v>
      </c>
      <c r="M27" s="20">
        <v>10</v>
      </c>
      <c r="N27" s="20">
        <v>10</v>
      </c>
      <c r="O27" s="20">
        <v>1</v>
      </c>
      <c r="P27" s="20">
        <v>1</v>
      </c>
      <c r="Q27" s="20">
        <v>1</v>
      </c>
      <c r="R27" s="22">
        <f>D27+E27+F27-G27+H27+I27+J27+K27-L27+M27+N27+O27+P27-Q27</f>
        <v>83</v>
      </c>
    </row>
    <row r="28" spans="1:18" s="11" customFormat="1" ht="16.5" thickBot="1" thickTop="1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>
        <v>8</v>
      </c>
      <c r="I28" s="16">
        <v>9</v>
      </c>
      <c r="J28" s="16">
        <v>10</v>
      </c>
      <c r="K28" s="16">
        <v>11</v>
      </c>
      <c r="L28" s="16">
        <v>12</v>
      </c>
      <c r="M28" s="16">
        <v>13</v>
      </c>
      <c r="N28" s="16">
        <v>14</v>
      </c>
      <c r="O28" s="16">
        <v>15</v>
      </c>
      <c r="P28" s="16">
        <v>16</v>
      </c>
      <c r="Q28" s="16">
        <v>17</v>
      </c>
      <c r="R28" s="16">
        <v>18</v>
      </c>
    </row>
    <row r="29" spans="1:18" s="25" customFormat="1" ht="39.75" customHeight="1" thickTop="1">
      <c r="A29" s="21">
        <v>7</v>
      </c>
      <c r="B29" s="32" t="s">
        <v>64</v>
      </c>
      <c r="C29" s="34" t="s">
        <v>23</v>
      </c>
      <c r="D29" s="20" t="s">
        <v>84</v>
      </c>
      <c r="E29" s="20" t="s">
        <v>84</v>
      </c>
      <c r="F29" s="20" t="s">
        <v>84</v>
      </c>
      <c r="G29" s="20" t="s">
        <v>84</v>
      </c>
      <c r="H29" s="20" t="s">
        <v>84</v>
      </c>
      <c r="I29" s="20" t="s">
        <v>84</v>
      </c>
      <c r="J29" s="20" t="s">
        <v>84</v>
      </c>
      <c r="K29" s="20" t="s">
        <v>84</v>
      </c>
      <c r="L29" s="20" t="s">
        <v>84</v>
      </c>
      <c r="M29" s="20" t="s">
        <v>84</v>
      </c>
      <c r="N29" s="20" t="s">
        <v>84</v>
      </c>
      <c r="O29" s="20" t="s">
        <v>84</v>
      </c>
      <c r="P29" s="20" t="s">
        <v>84</v>
      </c>
      <c r="Q29" s="20" t="s">
        <v>84</v>
      </c>
      <c r="R29" s="22" t="s">
        <v>84</v>
      </c>
    </row>
    <row r="30" spans="1:18" s="25" customFormat="1" ht="39.75" customHeight="1">
      <c r="A30" s="21">
        <v>8</v>
      </c>
      <c r="B30" s="34" t="s">
        <v>78</v>
      </c>
      <c r="C30" s="32" t="s">
        <v>23</v>
      </c>
      <c r="D30" s="20">
        <v>10</v>
      </c>
      <c r="E30" s="20">
        <v>10</v>
      </c>
      <c r="F30" s="20">
        <v>9</v>
      </c>
      <c r="G30" s="20"/>
      <c r="H30" s="20">
        <v>9</v>
      </c>
      <c r="I30" s="20">
        <v>7</v>
      </c>
      <c r="J30" s="20">
        <v>8</v>
      </c>
      <c r="K30" s="20">
        <v>2</v>
      </c>
      <c r="L30" s="20">
        <v>1</v>
      </c>
      <c r="M30" s="20">
        <v>9</v>
      </c>
      <c r="N30" s="20">
        <v>6</v>
      </c>
      <c r="O30" s="20">
        <v>4</v>
      </c>
      <c r="P30" s="20">
        <v>3</v>
      </c>
      <c r="Q30" s="20">
        <v>2</v>
      </c>
      <c r="R30" s="22">
        <f>D30+E30+F30-G30+H30+I30+J30+K30-L30+M30+N30+O30+P30-Q30</f>
        <v>74</v>
      </c>
    </row>
    <row r="31" spans="1:18" s="25" customFormat="1" ht="39.75" customHeight="1">
      <c r="A31" s="21">
        <v>9</v>
      </c>
      <c r="B31" s="32" t="s">
        <v>57</v>
      </c>
      <c r="C31" s="34" t="s">
        <v>25</v>
      </c>
      <c r="D31" s="20">
        <v>10</v>
      </c>
      <c r="E31" s="20">
        <v>8</v>
      </c>
      <c r="F31" s="20">
        <v>6</v>
      </c>
      <c r="G31" s="20"/>
      <c r="H31" s="20">
        <v>8</v>
      </c>
      <c r="I31" s="20">
        <v>10</v>
      </c>
      <c r="J31" s="20">
        <v>8</v>
      </c>
      <c r="K31" s="20">
        <v>7</v>
      </c>
      <c r="L31" s="20">
        <v>1.5</v>
      </c>
      <c r="M31" s="20">
        <v>6</v>
      </c>
      <c r="N31" s="20">
        <v>6</v>
      </c>
      <c r="O31" s="20">
        <v>9</v>
      </c>
      <c r="P31" s="20">
        <v>3</v>
      </c>
      <c r="Q31" s="20">
        <v>0.5</v>
      </c>
      <c r="R31" s="22">
        <f>D31+E31+F31-G31+H31+I31+J31+K31-L31+M31+N31+O31+P31-Q31</f>
        <v>79</v>
      </c>
    </row>
    <row r="32" spans="1:18" s="25" customFormat="1" ht="39.75" customHeight="1">
      <c r="A32" s="21">
        <v>10</v>
      </c>
      <c r="B32" s="32" t="s">
        <v>65</v>
      </c>
      <c r="C32" s="34" t="s">
        <v>23</v>
      </c>
      <c r="D32" s="20" t="s">
        <v>84</v>
      </c>
      <c r="E32" s="20" t="s">
        <v>84</v>
      </c>
      <c r="F32" s="20" t="s">
        <v>84</v>
      </c>
      <c r="G32" s="20" t="s">
        <v>84</v>
      </c>
      <c r="H32" s="20" t="s">
        <v>84</v>
      </c>
      <c r="I32" s="20" t="s">
        <v>84</v>
      </c>
      <c r="J32" s="20" t="s">
        <v>84</v>
      </c>
      <c r="K32" s="20" t="s">
        <v>84</v>
      </c>
      <c r="L32" s="20" t="s">
        <v>84</v>
      </c>
      <c r="M32" s="20" t="s">
        <v>84</v>
      </c>
      <c r="N32" s="20" t="s">
        <v>84</v>
      </c>
      <c r="O32" s="20" t="s">
        <v>84</v>
      </c>
      <c r="P32" s="20" t="s">
        <v>84</v>
      </c>
      <c r="Q32" s="20" t="s">
        <v>84</v>
      </c>
      <c r="R32" s="22" t="s">
        <v>84</v>
      </c>
    </row>
    <row r="33" spans="1:18" s="25" customFormat="1" ht="39.75" customHeight="1">
      <c r="A33" s="21">
        <v>11</v>
      </c>
      <c r="B33" s="34" t="s">
        <v>79</v>
      </c>
      <c r="C33" s="32" t="s">
        <v>23</v>
      </c>
      <c r="D33" s="20">
        <v>9</v>
      </c>
      <c r="E33" s="20">
        <v>9</v>
      </c>
      <c r="F33" s="20">
        <v>8</v>
      </c>
      <c r="G33" s="20"/>
      <c r="H33" s="20">
        <v>10</v>
      </c>
      <c r="I33" s="20">
        <v>9</v>
      </c>
      <c r="J33" s="20">
        <v>9</v>
      </c>
      <c r="K33" s="20">
        <v>8</v>
      </c>
      <c r="L33" s="20">
        <v>1.5</v>
      </c>
      <c r="M33" s="20">
        <v>9</v>
      </c>
      <c r="N33" s="20">
        <v>7</v>
      </c>
      <c r="O33" s="20">
        <v>2</v>
      </c>
      <c r="P33" s="20">
        <v>1</v>
      </c>
      <c r="Q33" s="20">
        <v>0.5</v>
      </c>
      <c r="R33" s="23">
        <f>D33+E33+F33-G33+H33+I33+J33+K33-L33+M33+N33+O33+P33-Q33</f>
        <v>79</v>
      </c>
    </row>
    <row r="34" spans="1:18" s="25" customFormat="1" ht="39.75" customHeight="1">
      <c r="A34" s="21">
        <v>12</v>
      </c>
      <c r="B34" s="34" t="s">
        <v>77</v>
      </c>
      <c r="C34" s="32" t="s">
        <v>23</v>
      </c>
      <c r="D34" s="20">
        <v>10</v>
      </c>
      <c r="E34" s="20">
        <v>10</v>
      </c>
      <c r="F34" s="20">
        <v>6</v>
      </c>
      <c r="G34" s="20"/>
      <c r="H34" s="20">
        <v>10</v>
      </c>
      <c r="I34" s="20">
        <v>10</v>
      </c>
      <c r="J34" s="20">
        <v>10</v>
      </c>
      <c r="K34" s="20">
        <v>9</v>
      </c>
      <c r="L34" s="20">
        <v>1.5</v>
      </c>
      <c r="M34" s="20">
        <v>5</v>
      </c>
      <c r="N34" s="20">
        <v>6</v>
      </c>
      <c r="O34" s="20">
        <v>3</v>
      </c>
      <c r="P34" s="20">
        <v>7</v>
      </c>
      <c r="Q34" s="20">
        <v>1</v>
      </c>
      <c r="R34" s="23">
        <f>D34+E34+F34-G34+H34+I34+J34+K34-L34+M34+N34+O34+P34-Q34</f>
        <v>83.5</v>
      </c>
    </row>
    <row r="35" spans="1:18" s="25" customFormat="1" ht="39.75" customHeight="1">
      <c r="A35" s="21">
        <v>13</v>
      </c>
      <c r="B35" s="32" t="s">
        <v>61</v>
      </c>
      <c r="C35" s="34" t="s">
        <v>45</v>
      </c>
      <c r="D35" s="20">
        <v>10</v>
      </c>
      <c r="E35" s="20">
        <v>9</v>
      </c>
      <c r="F35" s="20">
        <v>10</v>
      </c>
      <c r="G35" s="20"/>
      <c r="H35" s="20">
        <v>8</v>
      </c>
      <c r="I35" s="20">
        <v>7</v>
      </c>
      <c r="J35" s="20">
        <v>8</v>
      </c>
      <c r="K35" s="20">
        <v>10</v>
      </c>
      <c r="L35" s="20"/>
      <c r="M35" s="20">
        <v>6</v>
      </c>
      <c r="N35" s="20">
        <v>8</v>
      </c>
      <c r="O35" s="20">
        <v>7</v>
      </c>
      <c r="P35" s="20">
        <v>10</v>
      </c>
      <c r="Q35" s="20"/>
      <c r="R35" s="23">
        <f>D35+E35+F35-G35+H35+I35+J35+K35-L35+M35+N35+O35+P35-Q35</f>
        <v>93</v>
      </c>
    </row>
    <row r="36" spans="1:18" s="25" customFormat="1" ht="39.75" customHeight="1">
      <c r="A36" s="21">
        <v>14</v>
      </c>
      <c r="B36" s="32" t="s">
        <v>55</v>
      </c>
      <c r="C36" s="34" t="s">
        <v>19</v>
      </c>
      <c r="D36" s="68" t="s">
        <v>99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</row>
    <row r="37" spans="1:18" s="25" customFormat="1" ht="39.75" customHeight="1">
      <c r="A37" s="21">
        <v>15</v>
      </c>
      <c r="B37" s="32" t="s">
        <v>59</v>
      </c>
      <c r="C37" s="34" t="s">
        <v>45</v>
      </c>
      <c r="D37" s="20">
        <v>10</v>
      </c>
      <c r="E37" s="20">
        <v>10</v>
      </c>
      <c r="F37" s="20">
        <v>9</v>
      </c>
      <c r="G37" s="20">
        <v>0.5</v>
      </c>
      <c r="H37" s="20">
        <v>10</v>
      </c>
      <c r="I37" s="20">
        <v>9</v>
      </c>
      <c r="J37" s="20">
        <v>10</v>
      </c>
      <c r="K37" s="20">
        <v>10</v>
      </c>
      <c r="L37" s="20">
        <v>1</v>
      </c>
      <c r="M37" s="20">
        <v>10</v>
      </c>
      <c r="N37" s="20">
        <v>8</v>
      </c>
      <c r="O37" s="20">
        <v>2</v>
      </c>
      <c r="P37" s="20">
        <v>7</v>
      </c>
      <c r="Q37" s="20">
        <v>0.5</v>
      </c>
      <c r="R37" s="22">
        <f>D37+E37+F37-G37+H37+I37+J37+K37-L37+M37+N37+O37+P37-Q37</f>
        <v>93</v>
      </c>
    </row>
    <row r="38" spans="1:18" s="25" customFormat="1" ht="39.75" customHeight="1">
      <c r="A38" s="21">
        <v>16</v>
      </c>
      <c r="B38" s="32" t="s">
        <v>66</v>
      </c>
      <c r="C38" s="34" t="s">
        <v>23</v>
      </c>
      <c r="D38" s="20" t="s">
        <v>84</v>
      </c>
      <c r="E38" s="20" t="s">
        <v>84</v>
      </c>
      <c r="F38" s="20" t="s">
        <v>84</v>
      </c>
      <c r="G38" s="20" t="s">
        <v>84</v>
      </c>
      <c r="H38" s="20" t="s">
        <v>84</v>
      </c>
      <c r="I38" s="20" t="s">
        <v>84</v>
      </c>
      <c r="J38" s="20" t="s">
        <v>84</v>
      </c>
      <c r="K38" s="20" t="s">
        <v>84</v>
      </c>
      <c r="L38" s="20" t="s">
        <v>84</v>
      </c>
      <c r="M38" s="20" t="s">
        <v>84</v>
      </c>
      <c r="N38" s="20" t="s">
        <v>84</v>
      </c>
      <c r="O38" s="20" t="s">
        <v>84</v>
      </c>
      <c r="P38" s="20" t="s">
        <v>84</v>
      </c>
      <c r="Q38" s="20" t="s">
        <v>84</v>
      </c>
      <c r="R38" s="22" t="s">
        <v>84</v>
      </c>
    </row>
    <row r="39" spans="1:18" s="25" customFormat="1" ht="39.75" customHeight="1">
      <c r="A39" s="21">
        <v>17</v>
      </c>
      <c r="B39" s="32" t="s">
        <v>71</v>
      </c>
      <c r="C39" s="32" t="s">
        <v>69</v>
      </c>
      <c r="D39" s="20">
        <v>10</v>
      </c>
      <c r="E39" s="20">
        <v>8</v>
      </c>
      <c r="F39" s="20">
        <v>1</v>
      </c>
      <c r="G39" s="20"/>
      <c r="H39" s="20">
        <v>8</v>
      </c>
      <c r="I39" s="20">
        <v>9</v>
      </c>
      <c r="J39" s="20">
        <v>6</v>
      </c>
      <c r="K39" s="20">
        <v>9</v>
      </c>
      <c r="L39" s="20">
        <v>1</v>
      </c>
      <c r="M39" s="20">
        <v>7</v>
      </c>
      <c r="N39" s="20">
        <v>5</v>
      </c>
      <c r="O39" s="20">
        <v>4</v>
      </c>
      <c r="P39" s="20">
        <v>0</v>
      </c>
      <c r="Q39" s="20">
        <v>1.5</v>
      </c>
      <c r="R39" s="22">
        <f>D39+E39+F39-G39+H39+I39+J39+K39-L39+M39+N39+O39+P39-Q39</f>
        <v>64.5</v>
      </c>
    </row>
    <row r="40" spans="1:18" s="25" customFormat="1" ht="39.75" customHeight="1">
      <c r="A40" s="21">
        <v>18</v>
      </c>
      <c r="B40" s="32" t="s">
        <v>58</v>
      </c>
      <c r="C40" s="34" t="s">
        <v>25</v>
      </c>
      <c r="D40" s="20">
        <v>10</v>
      </c>
      <c r="E40" s="20">
        <v>10</v>
      </c>
      <c r="F40" s="20">
        <v>4</v>
      </c>
      <c r="G40" s="20">
        <v>0.5</v>
      </c>
      <c r="H40" s="20">
        <v>9</v>
      </c>
      <c r="I40" s="20">
        <v>9</v>
      </c>
      <c r="J40" s="20">
        <v>8</v>
      </c>
      <c r="K40" s="20">
        <v>9</v>
      </c>
      <c r="L40" s="20">
        <v>1</v>
      </c>
      <c r="M40" s="20">
        <v>6</v>
      </c>
      <c r="N40" s="20">
        <v>6</v>
      </c>
      <c r="O40" s="20">
        <v>6</v>
      </c>
      <c r="P40" s="20">
        <v>2</v>
      </c>
      <c r="Q40" s="20">
        <v>1.5</v>
      </c>
      <c r="R40" s="22">
        <f>D40+E40+F40-G40+H40+I40+J40+K40-L40+M40+N40+O40+P40-Q40</f>
        <v>76</v>
      </c>
    </row>
    <row r="41" spans="1:18" s="25" customFormat="1" ht="39.75" customHeight="1">
      <c r="A41" s="21">
        <v>19</v>
      </c>
      <c r="B41" s="34" t="s">
        <v>81</v>
      </c>
      <c r="C41" s="32" t="s">
        <v>23</v>
      </c>
      <c r="D41" s="20" t="s">
        <v>84</v>
      </c>
      <c r="E41" s="20" t="s">
        <v>84</v>
      </c>
      <c r="F41" s="20" t="s">
        <v>84</v>
      </c>
      <c r="G41" s="20"/>
      <c r="H41" s="20" t="s">
        <v>84</v>
      </c>
      <c r="I41" s="20" t="s">
        <v>84</v>
      </c>
      <c r="J41" s="20" t="s">
        <v>84</v>
      </c>
      <c r="K41" s="20" t="s">
        <v>84</v>
      </c>
      <c r="L41" s="20"/>
      <c r="M41" s="40" t="s">
        <v>84</v>
      </c>
      <c r="N41" s="20" t="s">
        <v>84</v>
      </c>
      <c r="O41" s="20" t="s">
        <v>84</v>
      </c>
      <c r="P41" s="20" t="s">
        <v>84</v>
      </c>
      <c r="Q41" s="20"/>
      <c r="R41" s="22" t="s">
        <v>84</v>
      </c>
    </row>
    <row r="42" spans="1:18" s="25" customFormat="1" ht="39.75" customHeight="1">
      <c r="A42" s="21">
        <v>20</v>
      </c>
      <c r="B42" s="32" t="s">
        <v>60</v>
      </c>
      <c r="C42" s="34" t="s">
        <v>45</v>
      </c>
      <c r="D42" s="20">
        <v>10</v>
      </c>
      <c r="E42" s="20">
        <v>9</v>
      </c>
      <c r="F42" s="20">
        <v>5</v>
      </c>
      <c r="G42" s="20"/>
      <c r="H42" s="20">
        <v>10</v>
      </c>
      <c r="I42" s="20">
        <v>9</v>
      </c>
      <c r="J42" s="20">
        <v>8</v>
      </c>
      <c r="K42" s="20">
        <v>8</v>
      </c>
      <c r="L42" s="20"/>
      <c r="M42" s="20">
        <v>9</v>
      </c>
      <c r="N42" s="20">
        <v>10</v>
      </c>
      <c r="O42" s="20">
        <v>2</v>
      </c>
      <c r="P42" s="20">
        <v>8</v>
      </c>
      <c r="Q42" s="20">
        <v>0.5</v>
      </c>
      <c r="R42" s="22">
        <f>D42+E42+F42-G42+H42+I42+J42+K42-L42+M42+N42+O42+P42-Q42</f>
        <v>87.5</v>
      </c>
    </row>
    <row r="43" spans="1:18" s="25" customFormat="1" ht="39.75" customHeight="1">
      <c r="A43" s="21">
        <v>21</v>
      </c>
      <c r="B43" s="32" t="s">
        <v>56</v>
      </c>
      <c r="C43" s="34" t="s">
        <v>19</v>
      </c>
      <c r="D43" s="20">
        <v>10</v>
      </c>
      <c r="E43" s="20">
        <v>9</v>
      </c>
      <c r="F43" s="20">
        <v>2</v>
      </c>
      <c r="G43" s="20"/>
      <c r="H43" s="20">
        <v>9</v>
      </c>
      <c r="I43" s="20">
        <v>9</v>
      </c>
      <c r="J43" s="20">
        <v>4</v>
      </c>
      <c r="K43" s="20">
        <v>9</v>
      </c>
      <c r="L43" s="20">
        <v>1.5</v>
      </c>
      <c r="M43" s="20">
        <v>8</v>
      </c>
      <c r="N43" s="20">
        <v>5</v>
      </c>
      <c r="O43" s="20">
        <v>7</v>
      </c>
      <c r="P43" s="20">
        <v>10</v>
      </c>
      <c r="Q43" s="20"/>
      <c r="R43" s="22">
        <f>D43+E43+F43-G43+H43+I43+J43+K43-L43+M43+N43+O43+P43-Q43</f>
        <v>80.5</v>
      </c>
    </row>
    <row r="44" spans="1:18" s="25" customFormat="1" ht="39.75" customHeight="1" thickBot="1">
      <c r="A44" s="21">
        <v>22</v>
      </c>
      <c r="B44" s="32" t="s">
        <v>68</v>
      </c>
      <c r="C44" s="34" t="s">
        <v>70</v>
      </c>
      <c r="D44" s="20">
        <v>10</v>
      </c>
      <c r="E44" s="20">
        <v>10</v>
      </c>
      <c r="F44" s="20">
        <v>4</v>
      </c>
      <c r="G44" s="20"/>
      <c r="H44" s="20">
        <v>10</v>
      </c>
      <c r="I44" s="20">
        <v>9</v>
      </c>
      <c r="J44" s="20">
        <v>7</v>
      </c>
      <c r="K44" s="20">
        <v>8</v>
      </c>
      <c r="L44" s="20">
        <v>1</v>
      </c>
      <c r="M44" s="20">
        <v>9</v>
      </c>
      <c r="N44" s="20">
        <v>9</v>
      </c>
      <c r="O44" s="20">
        <v>7</v>
      </c>
      <c r="P44" s="20">
        <v>5</v>
      </c>
      <c r="Q44" s="20">
        <v>1.5</v>
      </c>
      <c r="R44" s="22">
        <f>D44+E44+F44-G44+H44+I44+J44+K44-L44+M44+N44+O44+P44-Q44</f>
        <v>85.5</v>
      </c>
    </row>
    <row r="45" spans="1:18" s="11" customFormat="1" ht="16.5" thickBot="1" thickTop="1">
      <c r="A45" s="16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  <c r="J45" s="16">
        <v>10</v>
      </c>
      <c r="K45" s="16">
        <v>11</v>
      </c>
      <c r="L45" s="16">
        <v>12</v>
      </c>
      <c r="M45" s="16">
        <v>13</v>
      </c>
      <c r="N45" s="16">
        <v>14</v>
      </c>
      <c r="O45" s="16">
        <v>15</v>
      </c>
      <c r="P45" s="16">
        <v>16</v>
      </c>
      <c r="Q45" s="16">
        <v>17</v>
      </c>
      <c r="R45" s="16">
        <v>18</v>
      </c>
    </row>
    <row r="46" spans="1:18" s="25" customFormat="1" ht="39.75" customHeight="1" thickTop="1">
      <c r="A46" s="21">
        <v>23</v>
      </c>
      <c r="B46" s="32" t="s">
        <v>62</v>
      </c>
      <c r="C46" s="34" t="s">
        <v>45</v>
      </c>
      <c r="D46" s="20">
        <v>10</v>
      </c>
      <c r="E46" s="20">
        <v>10</v>
      </c>
      <c r="F46" s="20">
        <v>3</v>
      </c>
      <c r="G46" s="20"/>
      <c r="H46" s="20">
        <v>10</v>
      </c>
      <c r="I46" s="20">
        <v>9</v>
      </c>
      <c r="J46" s="20">
        <v>8</v>
      </c>
      <c r="K46" s="20">
        <v>9</v>
      </c>
      <c r="L46" s="20">
        <v>1</v>
      </c>
      <c r="M46" s="20">
        <v>8</v>
      </c>
      <c r="N46" s="20">
        <v>7</v>
      </c>
      <c r="O46" s="20">
        <v>5</v>
      </c>
      <c r="P46" s="20">
        <v>9</v>
      </c>
      <c r="Q46" s="20"/>
      <c r="R46" s="22">
        <f>D46+E46+F46-G46+H46+I46+J46+K46-L46+M46+N46+O46+P46-Q46</f>
        <v>87</v>
      </c>
    </row>
    <row r="47" spans="1:18" s="25" customFormat="1" ht="39.75" customHeight="1">
      <c r="A47" s="21">
        <v>24</v>
      </c>
      <c r="B47" s="34" t="s">
        <v>95</v>
      </c>
      <c r="C47" s="32" t="s">
        <v>23</v>
      </c>
      <c r="D47" s="20" t="s">
        <v>84</v>
      </c>
      <c r="E47" s="20" t="s">
        <v>84</v>
      </c>
      <c r="F47" s="20" t="s">
        <v>84</v>
      </c>
      <c r="G47" s="20"/>
      <c r="H47" s="20" t="s">
        <v>84</v>
      </c>
      <c r="I47" s="20" t="s">
        <v>84</v>
      </c>
      <c r="J47" s="20" t="s">
        <v>84</v>
      </c>
      <c r="K47" s="20" t="s">
        <v>84</v>
      </c>
      <c r="L47" s="20"/>
      <c r="M47" s="20" t="s">
        <v>84</v>
      </c>
      <c r="N47" s="20" t="s">
        <v>84</v>
      </c>
      <c r="O47" s="20" t="s">
        <v>84</v>
      </c>
      <c r="P47" s="20" t="s">
        <v>84</v>
      </c>
      <c r="Q47" s="20"/>
      <c r="R47" s="22" t="s">
        <v>84</v>
      </c>
    </row>
    <row r="48" spans="1:18" s="25" customFormat="1" ht="39.75" customHeight="1">
      <c r="A48" s="21">
        <v>25</v>
      </c>
      <c r="B48" s="32" t="s">
        <v>72</v>
      </c>
      <c r="C48" s="32" t="s">
        <v>45</v>
      </c>
      <c r="D48" s="20">
        <v>10</v>
      </c>
      <c r="E48" s="20">
        <v>9</v>
      </c>
      <c r="F48" s="20">
        <v>4</v>
      </c>
      <c r="G48" s="20"/>
      <c r="H48" s="20">
        <v>8</v>
      </c>
      <c r="I48" s="20">
        <v>8</v>
      </c>
      <c r="J48" s="20">
        <v>4</v>
      </c>
      <c r="K48" s="20">
        <v>10</v>
      </c>
      <c r="L48" s="20">
        <v>0.5</v>
      </c>
      <c r="M48" s="20">
        <v>8</v>
      </c>
      <c r="N48" s="20">
        <v>6</v>
      </c>
      <c r="O48" s="20">
        <v>7</v>
      </c>
      <c r="P48" s="20">
        <v>9</v>
      </c>
      <c r="Q48" s="20"/>
      <c r="R48" s="22">
        <f>D48+E48+F48-G48+H48+I48+J48+K48-L48+M48+N48+O48+P48-Q48</f>
        <v>82.5</v>
      </c>
    </row>
    <row r="49" spans="1:18" s="25" customFormat="1" ht="39.75" customHeight="1">
      <c r="A49" s="21">
        <v>26</v>
      </c>
      <c r="B49" s="32" t="s">
        <v>73</v>
      </c>
      <c r="C49" s="32" t="s">
        <v>45</v>
      </c>
      <c r="D49" s="20">
        <v>10</v>
      </c>
      <c r="E49" s="20">
        <v>10</v>
      </c>
      <c r="F49" s="20">
        <v>9</v>
      </c>
      <c r="G49" s="20"/>
      <c r="H49" s="20">
        <v>9</v>
      </c>
      <c r="I49" s="20">
        <v>10</v>
      </c>
      <c r="J49" s="20">
        <v>10</v>
      </c>
      <c r="K49" s="20">
        <v>10</v>
      </c>
      <c r="L49" s="20">
        <v>1</v>
      </c>
      <c r="M49" s="39">
        <v>8</v>
      </c>
      <c r="N49" s="20">
        <v>10</v>
      </c>
      <c r="O49" s="20">
        <v>4</v>
      </c>
      <c r="P49" s="20">
        <v>4</v>
      </c>
      <c r="Q49" s="20"/>
      <c r="R49" s="22">
        <f>D49+E49+F49-G49+H49+I49+J49+K49-L49+M49+N49+O49+P49-Q49</f>
        <v>93</v>
      </c>
    </row>
    <row r="50" spans="1:18" s="25" customFormat="1" ht="39.75" customHeight="1">
      <c r="A50" s="21">
        <v>27</v>
      </c>
      <c r="B50" s="34" t="s">
        <v>85</v>
      </c>
      <c r="C50" s="32" t="s">
        <v>23</v>
      </c>
      <c r="D50" s="20" t="s">
        <v>84</v>
      </c>
      <c r="E50" s="20" t="s">
        <v>84</v>
      </c>
      <c r="F50" s="20" t="s">
        <v>84</v>
      </c>
      <c r="G50" s="20"/>
      <c r="H50" s="20" t="s">
        <v>84</v>
      </c>
      <c r="I50" s="20" t="s">
        <v>84</v>
      </c>
      <c r="J50" s="20" t="s">
        <v>84</v>
      </c>
      <c r="K50" s="20" t="s">
        <v>84</v>
      </c>
      <c r="L50" s="20"/>
      <c r="M50" s="20" t="s">
        <v>84</v>
      </c>
      <c r="N50" s="20" t="s">
        <v>84</v>
      </c>
      <c r="O50" s="20" t="s">
        <v>84</v>
      </c>
      <c r="P50" s="20" t="s">
        <v>84</v>
      </c>
      <c r="Q50" s="20"/>
      <c r="R50" s="23" t="s">
        <v>84</v>
      </c>
    </row>
    <row r="51" spans="1:18" s="25" customFormat="1" ht="39.75" customHeight="1">
      <c r="A51" s="21">
        <v>28</v>
      </c>
      <c r="B51" s="32" t="s">
        <v>67</v>
      </c>
      <c r="C51" s="34" t="s">
        <v>70</v>
      </c>
      <c r="D51" s="20">
        <v>10</v>
      </c>
      <c r="E51" s="20">
        <v>9</v>
      </c>
      <c r="F51" s="20">
        <v>8</v>
      </c>
      <c r="G51" s="20"/>
      <c r="H51" s="20">
        <v>9</v>
      </c>
      <c r="I51" s="20">
        <v>9</v>
      </c>
      <c r="J51" s="20">
        <v>9</v>
      </c>
      <c r="K51" s="20">
        <v>10</v>
      </c>
      <c r="L51" s="20">
        <v>1.5</v>
      </c>
      <c r="M51" s="20">
        <v>9</v>
      </c>
      <c r="N51" s="20">
        <v>9</v>
      </c>
      <c r="O51" s="20">
        <v>8</v>
      </c>
      <c r="P51" s="20">
        <v>0</v>
      </c>
      <c r="Q51" s="20">
        <v>0.5</v>
      </c>
      <c r="R51" s="23">
        <f>D51+E51+F51-G51+H51+I51+J51+K51-L51+M51+N51+O51+P51-Q51</f>
        <v>88</v>
      </c>
    </row>
    <row r="52" spans="1:18" s="25" customFormat="1" ht="15.75">
      <c r="A52" s="35"/>
      <c r="B52" s="36"/>
      <c r="C52" s="37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8"/>
    </row>
    <row r="53" ht="18.75">
      <c r="A53" s="12"/>
    </row>
    <row r="54" spans="1:6" s="27" customFormat="1" ht="19.5" customHeight="1">
      <c r="A54" s="26" t="s">
        <v>16</v>
      </c>
      <c r="B54" s="26"/>
      <c r="D54" s="26" t="s">
        <v>17</v>
      </c>
      <c r="E54" s="26"/>
      <c r="F54" s="26" t="s">
        <v>26</v>
      </c>
    </row>
    <row r="55" spans="1:6" s="25" customFormat="1" ht="19.5" customHeight="1">
      <c r="A55" s="26" t="s">
        <v>18</v>
      </c>
      <c r="B55" s="26"/>
      <c r="D55" s="26" t="s">
        <v>19</v>
      </c>
      <c r="E55" s="26"/>
      <c r="F55" s="26" t="s">
        <v>26</v>
      </c>
    </row>
    <row r="56" spans="4:6" s="25" customFormat="1" ht="19.5" customHeight="1">
      <c r="D56" s="26" t="s">
        <v>20</v>
      </c>
      <c r="E56" s="26"/>
      <c r="F56" s="26" t="s">
        <v>26</v>
      </c>
    </row>
    <row r="57" spans="4:6" s="25" customFormat="1" ht="19.5" customHeight="1">
      <c r="D57" s="26" t="s">
        <v>21</v>
      </c>
      <c r="E57" s="26"/>
      <c r="F57" s="26" t="s">
        <v>26</v>
      </c>
    </row>
    <row r="58" spans="4:6" s="25" customFormat="1" ht="19.5" customHeight="1">
      <c r="D58" s="26" t="s">
        <v>22</v>
      </c>
      <c r="E58" s="26"/>
      <c r="F58" s="26" t="s">
        <v>26</v>
      </c>
    </row>
    <row r="59" spans="4:6" s="25" customFormat="1" ht="19.5" customHeight="1">
      <c r="D59" s="26" t="s">
        <v>23</v>
      </c>
      <c r="E59" s="26"/>
      <c r="F59" s="26" t="s">
        <v>26</v>
      </c>
    </row>
    <row r="60" spans="1:6" s="25" customFormat="1" ht="19.5" customHeight="1">
      <c r="A60" s="26" t="s">
        <v>24</v>
      </c>
      <c r="B60" s="26"/>
      <c r="C60" s="26"/>
      <c r="D60" s="26" t="s">
        <v>70</v>
      </c>
      <c r="E60" s="26"/>
      <c r="F60" s="26" t="s">
        <v>26</v>
      </c>
    </row>
    <row r="61" spans="2:6" s="25" customFormat="1" ht="19.5" customHeight="1">
      <c r="B61" s="29"/>
      <c r="D61" s="26" t="s">
        <v>87</v>
      </c>
      <c r="E61" s="26"/>
      <c r="F61" s="26" t="s">
        <v>26</v>
      </c>
    </row>
    <row r="62" s="25" customFormat="1" ht="15.75">
      <c r="A62" s="28"/>
    </row>
  </sheetData>
  <sheetProtection/>
  <autoFilter ref="A21:R21">
    <sortState ref="A22:R62">
      <sortCondition sortBy="value" ref="B22:B62"/>
    </sortState>
  </autoFilter>
  <mergeCells count="28">
    <mergeCell ref="A16:A20"/>
    <mergeCell ref="C16:C20"/>
    <mergeCell ref="D16:R16"/>
    <mergeCell ref="R17:R20"/>
    <mergeCell ref="F18:F20"/>
    <mergeCell ref="J18:J20"/>
    <mergeCell ref="A9:R9"/>
    <mergeCell ref="A10:R10"/>
    <mergeCell ref="A11:R11"/>
    <mergeCell ref="A12:R12"/>
    <mergeCell ref="M17:Q17"/>
    <mergeCell ref="B16:B20"/>
    <mergeCell ref="H18:H20"/>
    <mergeCell ref="I18:I20"/>
    <mergeCell ref="M18:M20"/>
    <mergeCell ref="N18:N20"/>
    <mergeCell ref="D17:G17"/>
    <mergeCell ref="G18:G20"/>
    <mergeCell ref="H17:L17"/>
    <mergeCell ref="L18:L20"/>
    <mergeCell ref="D36:R36"/>
    <mergeCell ref="Q18:Q20"/>
    <mergeCell ref="O18:O20"/>
    <mergeCell ref="D18:E18"/>
    <mergeCell ref="D19:D20"/>
    <mergeCell ref="E19:E20"/>
    <mergeCell ref="P18:P20"/>
    <mergeCell ref="K18:K20"/>
  </mergeCells>
  <printOptions/>
  <pageMargins left="0.31496062992125984" right="0.2362204724409449" top="0.7480314960629921" bottom="0.31496062992125984" header="0.31496062992125984" footer="0.1968503937007874"/>
  <pageSetup horizontalDpi="600" verticalDpi="600" orientation="landscape" paperSize="9" scale="79" r:id="rId2"/>
  <rowBreaks count="2" manualBreakCount="2">
    <brk id="27" max="255" man="1"/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SheetLayoutView="100" zoomScalePageLayoutView="0" workbookViewId="0" topLeftCell="A22">
      <selection activeCell="L30" sqref="L30:M30"/>
    </sheetView>
  </sheetViews>
  <sheetFormatPr defaultColWidth="9.140625" defaultRowHeight="15"/>
  <cols>
    <col min="1" max="1" width="5.57421875" style="0" customWidth="1"/>
    <col min="2" max="2" width="16.140625" style="0" customWidth="1"/>
    <col min="3" max="3" width="17.140625" style="0" customWidth="1"/>
    <col min="6" max="6" width="9.8515625" style="0" customWidth="1"/>
    <col min="8" max="8" width="11.140625" style="0" customWidth="1"/>
    <col min="12" max="12" width="11.8515625" style="0" customWidth="1"/>
    <col min="14" max="14" width="12.140625" style="0" customWidth="1"/>
    <col min="15" max="15" width="11.00390625" style="0" customWidth="1"/>
    <col min="16" max="16" width="9.421875" style="0" customWidth="1"/>
    <col min="17" max="17" width="10.7109375" style="0" customWidth="1"/>
  </cols>
  <sheetData>
    <row r="1" ht="18.75">
      <c r="A1" s="1" t="s">
        <v>0</v>
      </c>
    </row>
    <row r="2" spans="1:17" ht="18.75">
      <c r="A2" s="1" t="s">
        <v>1</v>
      </c>
      <c r="M2" s="7"/>
      <c r="Q2" s="9" t="s">
        <v>0</v>
      </c>
    </row>
    <row r="3" spans="1:17" ht="18.75">
      <c r="A3" s="1"/>
      <c r="M3" s="7"/>
      <c r="Q3" s="9" t="s">
        <v>1</v>
      </c>
    </row>
    <row r="4" spans="1:17" ht="18.75">
      <c r="A4" s="1" t="s">
        <v>2</v>
      </c>
      <c r="Q4" s="9"/>
    </row>
    <row r="5" spans="1:17" ht="18.75">
      <c r="A5" s="1"/>
      <c r="M5" s="7"/>
      <c r="Q5" s="9" t="s">
        <v>2</v>
      </c>
    </row>
    <row r="6" spans="1:17" ht="18.75">
      <c r="A6" s="1" t="s">
        <v>3</v>
      </c>
      <c r="Q6" s="9"/>
    </row>
    <row r="7" spans="1:17" ht="18.75">
      <c r="A7" s="2"/>
      <c r="J7" s="7"/>
      <c r="M7" s="7"/>
      <c r="Q7" s="9" t="s">
        <v>3</v>
      </c>
    </row>
    <row r="8" ht="18.75">
      <c r="A8" s="2"/>
    </row>
    <row r="9" spans="1:19" ht="18.75">
      <c r="A9" s="73" t="s">
        <v>96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10"/>
      <c r="S9" s="10"/>
    </row>
    <row r="10" spans="1:19" ht="18.75">
      <c r="A10" s="73" t="s">
        <v>94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10"/>
      <c r="S10" s="10"/>
    </row>
    <row r="11" spans="1:19" ht="18.75">
      <c r="A11" s="73" t="s">
        <v>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0"/>
      <c r="S11" s="10"/>
    </row>
    <row r="12" spans="1:19" ht="18.75">
      <c r="A12" s="73" t="s">
        <v>98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10"/>
      <c r="S12" s="10"/>
    </row>
    <row r="13" spans="1:19" ht="18.75">
      <c r="A13" s="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5.75" customHeight="1">
      <c r="A14" s="10" t="s">
        <v>82</v>
      </c>
      <c r="B14" s="1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P14" s="24"/>
      <c r="Q14" s="48" t="s">
        <v>83</v>
      </c>
      <c r="R14" s="24"/>
      <c r="S14" s="24"/>
    </row>
    <row r="15" ht="19.5" thickBot="1">
      <c r="A15" s="3"/>
    </row>
    <row r="16" spans="1:17" ht="16.5" thickBot="1">
      <c r="A16" s="84" t="s">
        <v>6</v>
      </c>
      <c r="B16" s="84" t="s">
        <v>7</v>
      </c>
      <c r="C16" s="84" t="s">
        <v>8</v>
      </c>
      <c r="D16" s="96" t="s">
        <v>9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63"/>
    </row>
    <row r="17" spans="1:17" ht="63.75" customHeight="1">
      <c r="A17" s="85"/>
      <c r="B17" s="85"/>
      <c r="C17" s="85"/>
      <c r="D17" s="93" t="s">
        <v>46</v>
      </c>
      <c r="E17" s="93" t="s">
        <v>43</v>
      </c>
      <c r="F17" s="93" t="s">
        <v>88</v>
      </c>
      <c r="G17" s="93" t="s">
        <v>43</v>
      </c>
      <c r="H17" s="93" t="s">
        <v>97</v>
      </c>
      <c r="I17" s="93" t="s">
        <v>43</v>
      </c>
      <c r="J17" s="93" t="s">
        <v>89</v>
      </c>
      <c r="K17" s="93" t="s">
        <v>43</v>
      </c>
      <c r="L17" s="93" t="s">
        <v>90</v>
      </c>
      <c r="M17" s="93" t="s">
        <v>43</v>
      </c>
      <c r="N17" s="93" t="s">
        <v>91</v>
      </c>
      <c r="O17" s="93" t="s">
        <v>43</v>
      </c>
      <c r="P17" s="93" t="s">
        <v>42</v>
      </c>
      <c r="Q17" s="84" t="s">
        <v>44</v>
      </c>
    </row>
    <row r="18" spans="1:17" ht="15.75" thickBot="1">
      <c r="A18" s="85"/>
      <c r="B18" s="85"/>
      <c r="C18" s="8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</row>
    <row r="19" spans="1:17" s="30" customFormat="1" ht="14.25" thickBot="1" thickTop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</row>
    <row r="20" spans="1:17" s="25" customFormat="1" ht="34.5" customHeight="1" thickTop="1">
      <c r="A20" s="21">
        <v>1</v>
      </c>
      <c r="B20" s="41" t="s">
        <v>54</v>
      </c>
      <c r="C20" s="42" t="s">
        <v>69</v>
      </c>
      <c r="D20" s="21">
        <v>4.5</v>
      </c>
      <c r="E20" s="21">
        <v>3.5</v>
      </c>
      <c r="F20" s="21">
        <v>142</v>
      </c>
      <c r="G20" s="21">
        <v>6</v>
      </c>
      <c r="H20" s="21">
        <v>20</v>
      </c>
      <c r="I20" s="21">
        <v>10</v>
      </c>
      <c r="J20" s="21">
        <v>5</v>
      </c>
      <c r="K20" s="21">
        <v>4</v>
      </c>
      <c r="L20" s="21">
        <v>6</v>
      </c>
      <c r="M20" s="21">
        <v>6</v>
      </c>
      <c r="N20" s="21">
        <v>51</v>
      </c>
      <c r="O20" s="21">
        <v>9</v>
      </c>
      <c r="P20" s="21"/>
      <c r="Q20" s="22">
        <f>E20+G20+I20+K20+M20-P20+O20</f>
        <v>38.5</v>
      </c>
    </row>
    <row r="21" spans="1:17" s="25" customFormat="1" ht="34.5" customHeight="1">
      <c r="A21" s="21">
        <v>2</v>
      </c>
      <c r="B21" s="43" t="s">
        <v>63</v>
      </c>
      <c r="C21" s="44" t="s">
        <v>23</v>
      </c>
      <c r="D21" s="20">
        <v>4.96</v>
      </c>
      <c r="E21" s="20">
        <v>0</v>
      </c>
      <c r="F21" s="20">
        <v>128</v>
      </c>
      <c r="G21" s="20">
        <v>5</v>
      </c>
      <c r="H21" s="20">
        <v>40</v>
      </c>
      <c r="I21" s="20">
        <v>10</v>
      </c>
      <c r="J21" s="20">
        <v>2</v>
      </c>
      <c r="K21" s="20">
        <v>0</v>
      </c>
      <c r="L21" s="20">
        <v>13</v>
      </c>
      <c r="M21" s="20">
        <v>9</v>
      </c>
      <c r="N21" s="20" t="s">
        <v>84</v>
      </c>
      <c r="O21" s="20" t="s">
        <v>84</v>
      </c>
      <c r="P21" s="20"/>
      <c r="Q21" s="22">
        <f>E21+G21+I21+K21+M21-P21</f>
        <v>24</v>
      </c>
    </row>
    <row r="22" spans="1:17" s="25" customFormat="1" ht="34.5" customHeight="1">
      <c r="A22" s="21">
        <v>3</v>
      </c>
      <c r="B22" s="44" t="s">
        <v>76</v>
      </c>
      <c r="C22" s="43" t="s">
        <v>23</v>
      </c>
      <c r="D22" s="20">
        <v>4.85</v>
      </c>
      <c r="E22" s="20">
        <v>0</v>
      </c>
      <c r="F22" s="20">
        <v>129</v>
      </c>
      <c r="G22" s="20">
        <v>5</v>
      </c>
      <c r="H22" s="20">
        <v>40</v>
      </c>
      <c r="I22" s="20">
        <v>10</v>
      </c>
      <c r="J22" s="20">
        <v>3</v>
      </c>
      <c r="K22" s="20">
        <v>3.5</v>
      </c>
      <c r="L22" s="20">
        <v>15</v>
      </c>
      <c r="M22" s="20">
        <v>10</v>
      </c>
      <c r="N22" s="20">
        <v>46</v>
      </c>
      <c r="O22" s="20">
        <v>8.5</v>
      </c>
      <c r="P22" s="20"/>
      <c r="Q22" s="22">
        <f>E22+G22+I22+K22+M22-P22+O22</f>
        <v>37</v>
      </c>
    </row>
    <row r="23" spans="1:17" s="55" customFormat="1" ht="34.5" customHeight="1">
      <c r="A23" s="21">
        <v>4</v>
      </c>
      <c r="B23" s="54" t="s">
        <v>100</v>
      </c>
      <c r="C23" s="54" t="s">
        <v>75</v>
      </c>
      <c r="D23" s="56">
        <v>4.16</v>
      </c>
      <c r="E23" s="56">
        <v>5</v>
      </c>
      <c r="F23" s="53">
        <v>142</v>
      </c>
      <c r="G23" s="56">
        <v>6</v>
      </c>
      <c r="H23" s="56">
        <v>21</v>
      </c>
      <c r="I23" s="56">
        <v>10</v>
      </c>
      <c r="J23" s="56">
        <v>2</v>
      </c>
      <c r="K23" s="56">
        <v>0</v>
      </c>
      <c r="L23" s="56">
        <v>1</v>
      </c>
      <c r="M23" s="56">
        <v>3.5</v>
      </c>
      <c r="N23" s="56">
        <v>45</v>
      </c>
      <c r="O23" s="56">
        <v>8.5</v>
      </c>
      <c r="P23" s="56">
        <v>0.5</v>
      </c>
      <c r="Q23" s="22">
        <f>E23+G23+I23+K23+M23-P23+O23</f>
        <v>32.5</v>
      </c>
    </row>
    <row r="24" spans="1:17" s="25" customFormat="1" ht="34.5" customHeight="1">
      <c r="A24" s="21">
        <v>5</v>
      </c>
      <c r="B24" s="43" t="s">
        <v>74</v>
      </c>
      <c r="C24" s="43" t="s">
        <v>75</v>
      </c>
      <c r="D24" s="20">
        <v>4.33</v>
      </c>
      <c r="E24" s="20">
        <v>4.5</v>
      </c>
      <c r="F24" s="20">
        <v>141</v>
      </c>
      <c r="G24" s="20">
        <v>6</v>
      </c>
      <c r="H24" s="20">
        <v>30</v>
      </c>
      <c r="I24" s="20">
        <v>10</v>
      </c>
      <c r="J24" s="20">
        <v>40</v>
      </c>
      <c r="K24" s="20">
        <v>10</v>
      </c>
      <c r="L24" s="20">
        <v>40</v>
      </c>
      <c r="M24" s="20">
        <v>10</v>
      </c>
      <c r="N24" s="20">
        <v>51</v>
      </c>
      <c r="O24" s="20">
        <v>9</v>
      </c>
      <c r="P24" s="20"/>
      <c r="Q24" s="22">
        <f>E24+G24+I24+K24+M24-P24+O24</f>
        <v>49.5</v>
      </c>
    </row>
    <row r="25" spans="1:17" s="25" customFormat="1" ht="34.5" customHeight="1">
      <c r="A25" s="21">
        <v>6</v>
      </c>
      <c r="B25" s="44" t="s">
        <v>80</v>
      </c>
      <c r="C25" s="43" t="s">
        <v>23</v>
      </c>
      <c r="D25" s="20">
        <v>4.4</v>
      </c>
      <c r="E25" s="20">
        <v>4</v>
      </c>
      <c r="F25" s="20">
        <v>145</v>
      </c>
      <c r="G25" s="20">
        <v>6.5</v>
      </c>
      <c r="H25" s="20">
        <v>50</v>
      </c>
      <c r="I25" s="20">
        <v>10</v>
      </c>
      <c r="J25" s="20">
        <v>15</v>
      </c>
      <c r="K25" s="20">
        <v>6.5</v>
      </c>
      <c r="L25" s="20">
        <v>17</v>
      </c>
      <c r="M25" s="20">
        <v>10</v>
      </c>
      <c r="N25" s="20">
        <v>53</v>
      </c>
      <c r="O25" s="20">
        <v>9.5</v>
      </c>
      <c r="P25" s="20"/>
      <c r="Q25" s="22">
        <f>E25+G25+I25+K25+M25-P25+O25</f>
        <v>46.5</v>
      </c>
    </row>
    <row r="26" spans="1:17" s="25" customFormat="1" ht="34.5" customHeight="1">
      <c r="A26" s="21">
        <v>7</v>
      </c>
      <c r="B26" s="43" t="s">
        <v>64</v>
      </c>
      <c r="C26" s="44" t="s">
        <v>23</v>
      </c>
      <c r="D26" s="20">
        <v>4.5</v>
      </c>
      <c r="E26" s="20">
        <v>3.5</v>
      </c>
      <c r="F26" s="20">
        <v>132</v>
      </c>
      <c r="G26" s="20">
        <v>5</v>
      </c>
      <c r="H26" s="20">
        <v>20</v>
      </c>
      <c r="I26" s="20">
        <v>10</v>
      </c>
      <c r="J26" s="20">
        <v>8</v>
      </c>
      <c r="K26" s="20">
        <v>4.5</v>
      </c>
      <c r="L26" s="20">
        <v>3</v>
      </c>
      <c r="M26" s="20">
        <v>4.5</v>
      </c>
      <c r="N26" s="20" t="s">
        <v>84</v>
      </c>
      <c r="O26" s="20" t="s">
        <v>84</v>
      </c>
      <c r="P26" s="20"/>
      <c r="Q26" s="22">
        <f>E26+G26+I26+K26+M26-P26</f>
        <v>27.5</v>
      </c>
    </row>
    <row r="27" spans="1:17" s="25" customFormat="1" ht="34.5" customHeight="1" thickBot="1">
      <c r="A27" s="21">
        <v>8</v>
      </c>
      <c r="B27" s="44" t="s">
        <v>78</v>
      </c>
      <c r="C27" s="43" t="s">
        <v>23</v>
      </c>
      <c r="D27" s="20">
        <v>4.44</v>
      </c>
      <c r="E27" s="20">
        <v>4</v>
      </c>
      <c r="F27" s="20">
        <v>165</v>
      </c>
      <c r="G27" s="20">
        <v>8.5</v>
      </c>
      <c r="H27" s="20">
        <v>50</v>
      </c>
      <c r="I27" s="20">
        <v>10</v>
      </c>
      <c r="J27" s="20">
        <v>19</v>
      </c>
      <c r="K27" s="20">
        <v>7.5</v>
      </c>
      <c r="L27" s="20">
        <v>20</v>
      </c>
      <c r="M27" s="20">
        <v>10</v>
      </c>
      <c r="N27" s="20">
        <v>52</v>
      </c>
      <c r="O27" s="20">
        <v>9</v>
      </c>
      <c r="P27" s="20"/>
      <c r="Q27" s="22">
        <f>E27+G27+I27+K27+M27-P27+O27</f>
        <v>49</v>
      </c>
    </row>
    <row r="28" spans="1:17" s="30" customFormat="1" ht="14.25" thickBot="1" thickTop="1">
      <c r="A28" s="18">
        <v>1</v>
      </c>
      <c r="B28" s="18">
        <v>2</v>
      </c>
      <c r="C28" s="18">
        <v>3</v>
      </c>
      <c r="D28" s="18">
        <v>4</v>
      </c>
      <c r="E28" s="18">
        <v>5</v>
      </c>
      <c r="F28" s="18">
        <v>6</v>
      </c>
      <c r="G28" s="18">
        <v>7</v>
      </c>
      <c r="H28" s="18">
        <v>8</v>
      </c>
      <c r="I28" s="18">
        <v>9</v>
      </c>
      <c r="J28" s="18">
        <v>10</v>
      </c>
      <c r="K28" s="18">
        <v>11</v>
      </c>
      <c r="L28" s="18">
        <v>12</v>
      </c>
      <c r="M28" s="18">
        <v>13</v>
      </c>
      <c r="N28" s="18">
        <v>14</v>
      </c>
      <c r="O28" s="18">
        <v>15</v>
      </c>
      <c r="P28" s="18">
        <v>16</v>
      </c>
      <c r="Q28" s="18">
        <v>17</v>
      </c>
    </row>
    <row r="29" spans="1:17" s="25" customFormat="1" ht="34.5" customHeight="1" thickTop="1">
      <c r="A29" s="21">
        <v>9</v>
      </c>
      <c r="B29" s="43" t="s">
        <v>57</v>
      </c>
      <c r="C29" s="44" t="s">
        <v>25</v>
      </c>
      <c r="D29" s="20">
        <v>4.6</v>
      </c>
      <c r="E29" s="20">
        <v>0</v>
      </c>
      <c r="F29" s="20">
        <v>145</v>
      </c>
      <c r="G29" s="20">
        <v>6</v>
      </c>
      <c r="H29" s="20">
        <v>20</v>
      </c>
      <c r="I29" s="20">
        <v>10</v>
      </c>
      <c r="J29" s="20">
        <v>4</v>
      </c>
      <c r="K29" s="20">
        <v>3.5</v>
      </c>
      <c r="L29" s="20">
        <v>5</v>
      </c>
      <c r="M29" s="20">
        <v>5.5</v>
      </c>
      <c r="N29" s="20">
        <v>51</v>
      </c>
      <c r="O29" s="20">
        <v>9</v>
      </c>
      <c r="P29" s="20"/>
      <c r="Q29" s="22">
        <f>E29+G29+I29+K29+M29-P29+O29</f>
        <v>34</v>
      </c>
    </row>
    <row r="30" spans="1:17" s="25" customFormat="1" ht="34.5" customHeight="1">
      <c r="A30" s="21">
        <v>10</v>
      </c>
      <c r="B30" s="43" t="s">
        <v>65</v>
      </c>
      <c r="C30" s="44" t="s">
        <v>23</v>
      </c>
      <c r="D30" s="20">
        <v>4.5</v>
      </c>
      <c r="E30" s="20">
        <v>3.5</v>
      </c>
      <c r="F30" s="20">
        <v>118</v>
      </c>
      <c r="G30" s="20">
        <v>0</v>
      </c>
      <c r="H30" s="20">
        <v>20</v>
      </c>
      <c r="I30" s="20">
        <v>10</v>
      </c>
      <c r="J30" s="20">
        <v>11</v>
      </c>
      <c r="K30" s="20">
        <v>5.5</v>
      </c>
      <c r="L30" s="20">
        <v>3</v>
      </c>
      <c r="M30" s="20">
        <v>4.5</v>
      </c>
      <c r="N30" s="20" t="s">
        <v>84</v>
      </c>
      <c r="O30" s="20" t="s">
        <v>84</v>
      </c>
      <c r="P30" s="20"/>
      <c r="Q30" s="22">
        <f>E30+G30+I30+K30+M30-P30</f>
        <v>23.5</v>
      </c>
    </row>
    <row r="31" spans="1:17" s="25" customFormat="1" ht="34.5" customHeight="1">
      <c r="A31" s="21">
        <v>11</v>
      </c>
      <c r="B31" s="44" t="s">
        <v>79</v>
      </c>
      <c r="C31" s="43" t="s">
        <v>23</v>
      </c>
      <c r="D31" s="20">
        <v>4.55</v>
      </c>
      <c r="E31" s="20">
        <v>3.5</v>
      </c>
      <c r="F31" s="20">
        <v>154</v>
      </c>
      <c r="G31" s="20">
        <v>7.5</v>
      </c>
      <c r="H31" s="20">
        <v>50</v>
      </c>
      <c r="I31" s="20">
        <v>10</v>
      </c>
      <c r="J31" s="20">
        <v>0</v>
      </c>
      <c r="K31" s="20">
        <v>0</v>
      </c>
      <c r="L31" s="20">
        <v>15</v>
      </c>
      <c r="M31" s="20">
        <v>10</v>
      </c>
      <c r="N31" s="20">
        <v>48</v>
      </c>
      <c r="O31" s="20">
        <v>9</v>
      </c>
      <c r="P31" s="20"/>
      <c r="Q31" s="22">
        <f>E31+G31+I31+K31+M31-P31+O31</f>
        <v>40</v>
      </c>
    </row>
    <row r="32" spans="1:17" s="25" customFormat="1" ht="34.5" customHeight="1">
      <c r="A32" s="21">
        <v>12</v>
      </c>
      <c r="B32" s="44" t="s">
        <v>77</v>
      </c>
      <c r="C32" s="43" t="s">
        <v>23</v>
      </c>
      <c r="D32" s="20">
        <v>4.23</v>
      </c>
      <c r="E32" s="20">
        <v>5</v>
      </c>
      <c r="F32" s="20">
        <v>162</v>
      </c>
      <c r="G32" s="20">
        <v>8</v>
      </c>
      <c r="H32" s="20">
        <v>50</v>
      </c>
      <c r="I32" s="20">
        <v>10</v>
      </c>
      <c r="J32" s="20">
        <v>9</v>
      </c>
      <c r="K32" s="20">
        <v>5</v>
      </c>
      <c r="L32" s="20">
        <v>20</v>
      </c>
      <c r="M32" s="20">
        <v>10</v>
      </c>
      <c r="N32" s="20">
        <v>54</v>
      </c>
      <c r="O32" s="20">
        <v>9.5</v>
      </c>
      <c r="P32" s="20"/>
      <c r="Q32" s="22">
        <f>E32+G32+I32+K32+M32-P32+O32</f>
        <v>47.5</v>
      </c>
    </row>
    <row r="33" spans="1:17" s="25" customFormat="1" ht="34.5" customHeight="1">
      <c r="A33" s="21">
        <v>13</v>
      </c>
      <c r="B33" s="43" t="s">
        <v>61</v>
      </c>
      <c r="C33" s="44" t="s">
        <v>45</v>
      </c>
      <c r="D33" s="20">
        <v>4</v>
      </c>
      <c r="E33" s="20">
        <v>6</v>
      </c>
      <c r="F33" s="20">
        <v>170</v>
      </c>
      <c r="G33" s="20">
        <v>9</v>
      </c>
      <c r="H33" s="20">
        <v>20</v>
      </c>
      <c r="I33" s="20">
        <v>10</v>
      </c>
      <c r="J33" s="20">
        <v>30</v>
      </c>
      <c r="K33" s="20">
        <v>10</v>
      </c>
      <c r="L33" s="20">
        <v>14</v>
      </c>
      <c r="M33" s="20">
        <v>10</v>
      </c>
      <c r="N33" s="20">
        <v>62</v>
      </c>
      <c r="O33" s="20">
        <v>10</v>
      </c>
      <c r="P33" s="20"/>
      <c r="Q33" s="22">
        <f>E33+G33+I33+K33+M33-P33+O33</f>
        <v>55</v>
      </c>
    </row>
    <row r="34" spans="1:17" s="25" customFormat="1" ht="34.5" customHeight="1">
      <c r="A34" s="21">
        <v>14</v>
      </c>
      <c r="B34" s="43" t="s">
        <v>55</v>
      </c>
      <c r="C34" s="44" t="s">
        <v>19</v>
      </c>
      <c r="D34" s="68" t="s">
        <v>99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7" s="25" customFormat="1" ht="34.5" customHeight="1">
      <c r="A35" s="21">
        <v>15</v>
      </c>
      <c r="B35" s="43" t="s">
        <v>59</v>
      </c>
      <c r="C35" s="44" t="s">
        <v>45</v>
      </c>
      <c r="D35" s="20">
        <v>4</v>
      </c>
      <c r="E35" s="20">
        <v>6</v>
      </c>
      <c r="F35" s="20">
        <v>165</v>
      </c>
      <c r="G35" s="20">
        <v>8.5</v>
      </c>
      <c r="H35" s="20">
        <v>20</v>
      </c>
      <c r="I35" s="20">
        <v>10</v>
      </c>
      <c r="J35" s="20">
        <v>30</v>
      </c>
      <c r="K35" s="20">
        <v>10</v>
      </c>
      <c r="L35" s="20">
        <v>14</v>
      </c>
      <c r="M35" s="20">
        <v>10</v>
      </c>
      <c r="N35" s="20">
        <v>40</v>
      </c>
      <c r="O35" s="20">
        <v>8</v>
      </c>
      <c r="P35" s="20"/>
      <c r="Q35" s="22">
        <f>E35+G35+I35+K35+M35-P35+O35</f>
        <v>52.5</v>
      </c>
    </row>
    <row r="36" spans="1:17" s="25" customFormat="1" ht="34.5" customHeight="1">
      <c r="A36" s="21">
        <v>16</v>
      </c>
      <c r="B36" s="43" t="s">
        <v>66</v>
      </c>
      <c r="C36" s="44" t="s">
        <v>23</v>
      </c>
      <c r="D36" s="20">
        <v>4.5</v>
      </c>
      <c r="E36" s="20">
        <v>3.5</v>
      </c>
      <c r="F36" s="20">
        <v>145</v>
      </c>
      <c r="G36" s="20">
        <v>6.5</v>
      </c>
      <c r="H36" s="20">
        <v>20</v>
      </c>
      <c r="I36" s="20">
        <v>10</v>
      </c>
      <c r="J36" s="20">
        <v>0</v>
      </c>
      <c r="K36" s="20">
        <v>0</v>
      </c>
      <c r="L36" s="20">
        <v>0</v>
      </c>
      <c r="M36" s="20">
        <v>0</v>
      </c>
      <c r="N36" s="20" t="s">
        <v>84</v>
      </c>
      <c r="O36" s="20" t="s">
        <v>84</v>
      </c>
      <c r="P36" s="20"/>
      <c r="Q36" s="22">
        <f>E36+G36+I36+K36+M36-P36</f>
        <v>20</v>
      </c>
    </row>
    <row r="37" spans="1:17" s="25" customFormat="1" ht="34.5" customHeight="1">
      <c r="A37" s="21">
        <v>17</v>
      </c>
      <c r="B37" s="43" t="s">
        <v>71</v>
      </c>
      <c r="C37" s="43" t="s">
        <v>69</v>
      </c>
      <c r="D37" s="20">
        <v>4.97</v>
      </c>
      <c r="E37" s="20">
        <v>0</v>
      </c>
      <c r="F37" s="20">
        <v>109</v>
      </c>
      <c r="G37" s="20">
        <v>0</v>
      </c>
      <c r="H37" s="20">
        <v>10</v>
      </c>
      <c r="I37" s="20">
        <v>5</v>
      </c>
      <c r="J37" s="20">
        <v>4</v>
      </c>
      <c r="K37" s="20">
        <v>3.5</v>
      </c>
      <c r="L37" s="20">
        <v>10</v>
      </c>
      <c r="M37" s="20">
        <v>8</v>
      </c>
      <c r="N37" s="20">
        <v>30</v>
      </c>
      <c r="O37" s="20">
        <v>7</v>
      </c>
      <c r="P37" s="20"/>
      <c r="Q37" s="22">
        <f>E37+G37+I37+K37+M37-P37+O37</f>
        <v>23.5</v>
      </c>
    </row>
    <row r="38" spans="1:17" s="25" customFormat="1" ht="34.5" customHeight="1">
      <c r="A38" s="21">
        <v>18</v>
      </c>
      <c r="B38" s="43" t="s">
        <v>58</v>
      </c>
      <c r="C38" s="44" t="s">
        <v>25</v>
      </c>
      <c r="D38" s="20">
        <v>4</v>
      </c>
      <c r="E38" s="20">
        <v>6</v>
      </c>
      <c r="F38" s="20">
        <v>135</v>
      </c>
      <c r="G38" s="20">
        <v>5.5</v>
      </c>
      <c r="H38" s="20">
        <v>20</v>
      </c>
      <c r="I38" s="20">
        <v>10</v>
      </c>
      <c r="J38" s="20">
        <v>7</v>
      </c>
      <c r="K38" s="20">
        <v>4.5</v>
      </c>
      <c r="L38" s="20">
        <v>15</v>
      </c>
      <c r="M38" s="20">
        <v>10</v>
      </c>
      <c r="N38" s="20">
        <v>47</v>
      </c>
      <c r="O38" s="20">
        <v>8.5</v>
      </c>
      <c r="P38" s="20"/>
      <c r="Q38" s="22">
        <f>E38+G38+I38+K38+M38-P38+O38</f>
        <v>44.5</v>
      </c>
    </row>
    <row r="39" spans="1:17" s="25" customFormat="1" ht="34.5" customHeight="1">
      <c r="A39" s="21">
        <v>19</v>
      </c>
      <c r="B39" s="44" t="s">
        <v>81</v>
      </c>
      <c r="C39" s="43" t="s">
        <v>23</v>
      </c>
      <c r="D39" s="20">
        <v>4.4</v>
      </c>
      <c r="E39" s="20">
        <v>4</v>
      </c>
      <c r="F39" s="20">
        <v>138</v>
      </c>
      <c r="G39" s="20">
        <v>6</v>
      </c>
      <c r="H39" s="20">
        <v>42</v>
      </c>
      <c r="I39" s="20">
        <v>10</v>
      </c>
      <c r="J39" s="20">
        <v>8</v>
      </c>
      <c r="K39" s="20">
        <v>4.5</v>
      </c>
      <c r="L39" s="20">
        <v>14</v>
      </c>
      <c r="M39" s="20">
        <v>10</v>
      </c>
      <c r="N39" s="20" t="s">
        <v>84</v>
      </c>
      <c r="O39" s="20" t="s">
        <v>84</v>
      </c>
      <c r="P39" s="20">
        <v>0.5</v>
      </c>
      <c r="Q39" s="22">
        <f>E39+G39+I39+K39+M39-P39</f>
        <v>34</v>
      </c>
    </row>
    <row r="40" spans="1:17" s="25" customFormat="1" ht="34.5" customHeight="1">
      <c r="A40" s="21">
        <v>20</v>
      </c>
      <c r="B40" s="43" t="s">
        <v>60</v>
      </c>
      <c r="C40" s="44" t="s">
        <v>45</v>
      </c>
      <c r="D40" s="20">
        <v>4.5</v>
      </c>
      <c r="E40" s="20">
        <v>3.5</v>
      </c>
      <c r="F40" s="20">
        <v>152</v>
      </c>
      <c r="G40" s="20">
        <v>7</v>
      </c>
      <c r="H40" s="20">
        <v>20</v>
      </c>
      <c r="I40" s="20">
        <v>10</v>
      </c>
      <c r="J40" s="20">
        <v>30</v>
      </c>
      <c r="K40" s="20">
        <v>10</v>
      </c>
      <c r="L40" s="20">
        <v>14</v>
      </c>
      <c r="M40" s="20">
        <v>10</v>
      </c>
      <c r="N40" s="20">
        <v>52</v>
      </c>
      <c r="O40" s="20">
        <v>9</v>
      </c>
      <c r="P40" s="20"/>
      <c r="Q40" s="22">
        <f>E40+G40+I40+K40+M40-P40+O40</f>
        <v>49.5</v>
      </c>
    </row>
    <row r="41" spans="1:17" s="25" customFormat="1" ht="34.5" customHeight="1">
      <c r="A41" s="21">
        <v>21</v>
      </c>
      <c r="B41" s="43" t="s">
        <v>56</v>
      </c>
      <c r="C41" s="44" t="s">
        <v>19</v>
      </c>
      <c r="D41" s="20">
        <v>4.5</v>
      </c>
      <c r="E41" s="20">
        <v>3.5</v>
      </c>
      <c r="F41" s="20">
        <v>142</v>
      </c>
      <c r="G41" s="20">
        <v>6</v>
      </c>
      <c r="H41" s="20">
        <v>20</v>
      </c>
      <c r="I41" s="20">
        <v>10</v>
      </c>
      <c r="J41" s="20">
        <v>5</v>
      </c>
      <c r="K41" s="20">
        <v>4</v>
      </c>
      <c r="L41" s="20">
        <v>5</v>
      </c>
      <c r="M41" s="20">
        <v>5.5</v>
      </c>
      <c r="N41" s="20">
        <v>46</v>
      </c>
      <c r="O41" s="20">
        <v>8.5</v>
      </c>
      <c r="P41" s="20"/>
      <c r="Q41" s="22">
        <f>E41+G41+I41+K41+M41-P41+O41</f>
        <v>37.5</v>
      </c>
    </row>
    <row r="42" spans="1:17" s="25" customFormat="1" ht="34.5" customHeight="1">
      <c r="A42" s="21">
        <v>22</v>
      </c>
      <c r="B42" s="43" t="s">
        <v>68</v>
      </c>
      <c r="C42" s="44" t="s">
        <v>70</v>
      </c>
      <c r="D42" s="20">
        <v>4.2</v>
      </c>
      <c r="E42" s="20">
        <v>5</v>
      </c>
      <c r="F42" s="20">
        <v>148</v>
      </c>
      <c r="G42" s="20">
        <v>7</v>
      </c>
      <c r="H42" s="20">
        <v>40</v>
      </c>
      <c r="I42" s="20">
        <v>10</v>
      </c>
      <c r="J42" s="20">
        <v>6</v>
      </c>
      <c r="K42" s="20">
        <v>4</v>
      </c>
      <c r="L42" s="20">
        <v>18</v>
      </c>
      <c r="M42" s="20">
        <v>10</v>
      </c>
      <c r="N42" s="20">
        <v>54</v>
      </c>
      <c r="O42" s="20">
        <v>9.5</v>
      </c>
      <c r="P42" s="20"/>
      <c r="Q42" s="22">
        <f>E42+G42+I42+K42+M42-P42+O42</f>
        <v>45.5</v>
      </c>
    </row>
    <row r="43" spans="1:17" s="25" customFormat="1" ht="34.5" customHeight="1">
      <c r="A43" s="21">
        <v>23</v>
      </c>
      <c r="B43" s="43" t="s">
        <v>62</v>
      </c>
      <c r="C43" s="44" t="s">
        <v>45</v>
      </c>
      <c r="D43" s="20">
        <v>4.1</v>
      </c>
      <c r="E43" s="20">
        <v>5.5</v>
      </c>
      <c r="F43" s="20">
        <v>161</v>
      </c>
      <c r="G43" s="20">
        <v>8</v>
      </c>
      <c r="H43" s="20">
        <v>20</v>
      </c>
      <c r="I43" s="20">
        <v>10</v>
      </c>
      <c r="J43" s="20">
        <v>12</v>
      </c>
      <c r="K43" s="20">
        <v>5.5</v>
      </c>
      <c r="L43" s="20">
        <v>14</v>
      </c>
      <c r="M43" s="20">
        <v>10</v>
      </c>
      <c r="N43" s="20">
        <v>56</v>
      </c>
      <c r="O43" s="20">
        <v>9.5</v>
      </c>
      <c r="P43" s="20"/>
      <c r="Q43" s="22">
        <f>E43+G43+I43+K43+M43-P43+O43</f>
        <v>48.5</v>
      </c>
    </row>
    <row r="44" spans="1:17" s="25" customFormat="1" ht="34.5" customHeight="1">
      <c r="A44" s="21">
        <v>24</v>
      </c>
      <c r="B44" s="44" t="s">
        <v>95</v>
      </c>
      <c r="C44" s="43" t="s">
        <v>23</v>
      </c>
      <c r="D44" s="20">
        <v>4.17</v>
      </c>
      <c r="E44" s="20">
        <v>5</v>
      </c>
      <c r="F44" s="20">
        <v>135</v>
      </c>
      <c r="G44" s="20">
        <v>5.5</v>
      </c>
      <c r="H44" s="20">
        <v>40</v>
      </c>
      <c r="I44" s="20">
        <v>10</v>
      </c>
      <c r="J44" s="20">
        <v>15</v>
      </c>
      <c r="K44" s="20">
        <v>6.5</v>
      </c>
      <c r="L44" s="20">
        <v>20</v>
      </c>
      <c r="M44" s="20">
        <v>10</v>
      </c>
      <c r="N44" s="20" t="s">
        <v>84</v>
      </c>
      <c r="O44" s="20" t="s">
        <v>84</v>
      </c>
      <c r="P44" s="20"/>
      <c r="Q44" s="22">
        <f>E44+G44+I44+K44+M44-P44</f>
        <v>37</v>
      </c>
    </row>
    <row r="45" spans="1:17" s="25" customFormat="1" ht="34.5" customHeight="1">
      <c r="A45" s="21">
        <v>25</v>
      </c>
      <c r="B45" s="43" t="s">
        <v>72</v>
      </c>
      <c r="C45" s="43" t="s">
        <v>45</v>
      </c>
      <c r="D45" s="20">
        <v>3.86</v>
      </c>
      <c r="E45" s="20">
        <v>6.5</v>
      </c>
      <c r="F45" s="20">
        <v>133</v>
      </c>
      <c r="G45" s="20">
        <v>5.5</v>
      </c>
      <c r="H45" s="20">
        <v>20</v>
      </c>
      <c r="I45" s="20">
        <v>10</v>
      </c>
      <c r="J45" s="20">
        <v>30</v>
      </c>
      <c r="K45" s="20">
        <v>10</v>
      </c>
      <c r="L45" s="20">
        <v>14</v>
      </c>
      <c r="M45" s="20">
        <v>10</v>
      </c>
      <c r="N45" s="20">
        <v>48</v>
      </c>
      <c r="O45" s="20">
        <v>9</v>
      </c>
      <c r="P45" s="20"/>
      <c r="Q45" s="22">
        <f>E45+G45+I45+K45+M45-P45+O45</f>
        <v>51</v>
      </c>
    </row>
    <row r="46" spans="1:17" s="25" customFormat="1" ht="34.5" customHeight="1">
      <c r="A46" s="21">
        <v>26</v>
      </c>
      <c r="B46" s="43" t="s">
        <v>73</v>
      </c>
      <c r="C46" s="43" t="s">
        <v>45</v>
      </c>
      <c r="D46" s="20">
        <v>4</v>
      </c>
      <c r="E46" s="20">
        <v>6</v>
      </c>
      <c r="F46" s="20">
        <v>135</v>
      </c>
      <c r="G46" s="20">
        <v>5.5</v>
      </c>
      <c r="H46" s="20">
        <v>20</v>
      </c>
      <c r="I46" s="20">
        <v>10</v>
      </c>
      <c r="J46" s="20">
        <v>30</v>
      </c>
      <c r="K46" s="20">
        <v>10</v>
      </c>
      <c r="L46" s="20">
        <v>14</v>
      </c>
      <c r="M46" s="20">
        <v>10</v>
      </c>
      <c r="N46" s="20">
        <v>46</v>
      </c>
      <c r="O46" s="20">
        <v>8.5</v>
      </c>
      <c r="P46" s="20"/>
      <c r="Q46" s="22">
        <f>E46+G46+I46+K46+M46-P46+O46</f>
        <v>50</v>
      </c>
    </row>
    <row r="47" spans="1:17" s="25" customFormat="1" ht="34.5" customHeight="1" thickBot="1">
      <c r="A47" s="21">
        <v>27</v>
      </c>
      <c r="B47" s="44" t="s">
        <v>85</v>
      </c>
      <c r="C47" s="43" t="s">
        <v>23</v>
      </c>
      <c r="D47" s="20">
        <v>4.64</v>
      </c>
      <c r="E47" s="20">
        <v>0</v>
      </c>
      <c r="F47" s="20">
        <v>133</v>
      </c>
      <c r="G47" s="20">
        <v>5.5</v>
      </c>
      <c r="H47" s="20">
        <v>30</v>
      </c>
      <c r="I47" s="20">
        <v>10</v>
      </c>
      <c r="J47" s="20">
        <v>3</v>
      </c>
      <c r="K47" s="20">
        <v>3.5</v>
      </c>
      <c r="L47" s="20">
        <v>20</v>
      </c>
      <c r="M47" s="20">
        <v>10</v>
      </c>
      <c r="N47" s="20" t="s">
        <v>84</v>
      </c>
      <c r="O47" s="20" t="s">
        <v>84</v>
      </c>
      <c r="P47" s="20"/>
      <c r="Q47" s="23">
        <f>E47+G47+I47+K47+M47-P47</f>
        <v>29</v>
      </c>
    </row>
    <row r="48" spans="1:17" s="30" customFormat="1" ht="14.25" thickBot="1" thickTop="1">
      <c r="A48" s="18">
        <v>1</v>
      </c>
      <c r="B48" s="18">
        <v>2</v>
      </c>
      <c r="C48" s="18">
        <v>3</v>
      </c>
      <c r="D48" s="18">
        <v>4</v>
      </c>
      <c r="E48" s="18">
        <v>5</v>
      </c>
      <c r="F48" s="18">
        <v>6</v>
      </c>
      <c r="G48" s="18">
        <v>7</v>
      </c>
      <c r="H48" s="18">
        <v>8</v>
      </c>
      <c r="I48" s="18">
        <v>9</v>
      </c>
      <c r="J48" s="18">
        <v>10</v>
      </c>
      <c r="K48" s="18">
        <v>11</v>
      </c>
      <c r="L48" s="18">
        <v>12</v>
      </c>
      <c r="M48" s="18">
        <v>13</v>
      </c>
      <c r="N48" s="18">
        <v>14</v>
      </c>
      <c r="O48" s="18">
        <v>15</v>
      </c>
      <c r="P48" s="18">
        <v>16</v>
      </c>
      <c r="Q48" s="18">
        <v>17</v>
      </c>
    </row>
    <row r="49" spans="1:17" s="25" customFormat="1" ht="34.5" customHeight="1" thickTop="1">
      <c r="A49" s="21">
        <v>28</v>
      </c>
      <c r="B49" s="43" t="s">
        <v>67</v>
      </c>
      <c r="C49" s="44" t="s">
        <v>70</v>
      </c>
      <c r="D49" s="20">
        <v>4.4</v>
      </c>
      <c r="E49" s="20">
        <v>4</v>
      </c>
      <c r="F49" s="20">
        <v>118</v>
      </c>
      <c r="G49" s="20">
        <v>4</v>
      </c>
      <c r="H49" s="20">
        <v>3.5</v>
      </c>
      <c r="I49" s="20">
        <v>10</v>
      </c>
      <c r="J49" s="20">
        <v>5</v>
      </c>
      <c r="K49" s="20">
        <v>4</v>
      </c>
      <c r="L49" s="20">
        <v>20</v>
      </c>
      <c r="M49" s="20">
        <v>10</v>
      </c>
      <c r="N49" s="20">
        <v>50</v>
      </c>
      <c r="O49" s="20">
        <v>9</v>
      </c>
      <c r="P49" s="20"/>
      <c r="Q49" s="23">
        <f>E49+G49+I49+K49+M49-P49+O49</f>
        <v>41</v>
      </c>
    </row>
    <row r="52" spans="1:7" s="27" customFormat="1" ht="19.5" customHeight="1">
      <c r="A52" s="26" t="s">
        <v>16</v>
      </c>
      <c r="B52" s="26"/>
      <c r="E52" s="26" t="s">
        <v>17</v>
      </c>
      <c r="F52" s="26"/>
      <c r="G52" s="26" t="s">
        <v>26</v>
      </c>
    </row>
    <row r="53" spans="1:7" s="25" customFormat="1" ht="19.5" customHeight="1">
      <c r="A53" s="26" t="s">
        <v>18</v>
      </c>
      <c r="B53" s="26"/>
      <c r="E53" s="26" t="s">
        <v>19</v>
      </c>
      <c r="F53" s="26"/>
      <c r="G53" s="26" t="s">
        <v>26</v>
      </c>
    </row>
    <row r="54" spans="5:7" s="25" customFormat="1" ht="19.5" customHeight="1">
      <c r="E54" s="26" t="s">
        <v>20</v>
      </c>
      <c r="F54" s="26"/>
      <c r="G54" s="26" t="s">
        <v>26</v>
      </c>
    </row>
    <row r="55" spans="5:7" s="25" customFormat="1" ht="19.5" customHeight="1">
      <c r="E55" s="26" t="s">
        <v>21</v>
      </c>
      <c r="F55" s="26"/>
      <c r="G55" s="26" t="s">
        <v>26</v>
      </c>
    </row>
    <row r="56" spans="5:7" s="25" customFormat="1" ht="19.5" customHeight="1">
      <c r="E56" s="26" t="s">
        <v>22</v>
      </c>
      <c r="F56" s="26"/>
      <c r="G56" s="26" t="s">
        <v>26</v>
      </c>
    </row>
    <row r="57" spans="5:7" s="25" customFormat="1" ht="19.5" customHeight="1">
      <c r="E57" s="26" t="s">
        <v>23</v>
      </c>
      <c r="F57" s="26"/>
      <c r="G57" s="26" t="s">
        <v>26</v>
      </c>
    </row>
    <row r="58" spans="1:7" s="25" customFormat="1" ht="19.5" customHeight="1">
      <c r="A58" s="26" t="s">
        <v>24</v>
      </c>
      <c r="B58" s="26"/>
      <c r="C58" s="26"/>
      <c r="E58" s="26" t="s">
        <v>70</v>
      </c>
      <c r="F58" s="26"/>
      <c r="G58" s="26" t="s">
        <v>26</v>
      </c>
    </row>
    <row r="59" spans="2:7" s="25" customFormat="1" ht="19.5" customHeight="1">
      <c r="B59" s="29"/>
      <c r="E59" s="26" t="s">
        <v>87</v>
      </c>
      <c r="F59" s="26"/>
      <c r="G59" s="26" t="s">
        <v>26</v>
      </c>
    </row>
    <row r="60" s="25" customFormat="1" ht="15.75"/>
  </sheetData>
  <sheetProtection/>
  <autoFilter ref="A19:Q19">
    <sortState ref="A20:Q59">
      <sortCondition sortBy="value" ref="B20:B59"/>
    </sortState>
  </autoFilter>
  <mergeCells count="23">
    <mergeCell ref="D34:Q34"/>
    <mergeCell ref="K17:K18"/>
    <mergeCell ref="L17:L18"/>
    <mergeCell ref="O17:O18"/>
    <mergeCell ref="G17:G18"/>
    <mergeCell ref="H17:H18"/>
    <mergeCell ref="M17:M18"/>
    <mergeCell ref="N17:N18"/>
    <mergeCell ref="P17:P18"/>
    <mergeCell ref="I17:I18"/>
    <mergeCell ref="D17:D18"/>
    <mergeCell ref="A16:A18"/>
    <mergeCell ref="B16:B18"/>
    <mergeCell ref="Q17:Q18"/>
    <mergeCell ref="E17:E18"/>
    <mergeCell ref="F17:F18"/>
    <mergeCell ref="C16:C18"/>
    <mergeCell ref="D16:Q16"/>
    <mergeCell ref="J17:J18"/>
    <mergeCell ref="A9:Q9"/>
    <mergeCell ref="A10:Q10"/>
    <mergeCell ref="A11:Q11"/>
    <mergeCell ref="A12:Q12"/>
  </mergeCells>
  <printOptions/>
  <pageMargins left="0.32" right="0.35433070866141736" top="0.7480314960629921" bottom="0.31496062992125984" header="0.31496062992125984" footer="0.1968503937007874"/>
  <pageSetup horizontalDpi="600" verticalDpi="600" orientation="landscape" paperSize="9" scale="78" r:id="rId2"/>
  <rowBreaks count="2" manualBreakCount="2">
    <brk id="27" max="16" man="1"/>
    <brk id="47" max="16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SheetLayoutView="100" zoomScalePageLayoutView="0" workbookViewId="0" topLeftCell="A16">
      <selection activeCell="D47" sqref="D47"/>
    </sheetView>
  </sheetViews>
  <sheetFormatPr defaultColWidth="9.140625" defaultRowHeight="15"/>
  <cols>
    <col min="1" max="1" width="5.57421875" style="0" customWidth="1"/>
    <col min="2" max="2" width="29.57421875" style="0" customWidth="1"/>
    <col min="3" max="3" width="20.57421875" style="0" customWidth="1"/>
    <col min="4" max="4" width="17.7109375" style="0" customWidth="1"/>
    <col min="5" max="5" width="15.8515625" style="0" customWidth="1"/>
    <col min="6" max="6" width="15.7109375" style="0" customWidth="1"/>
    <col min="7" max="8" width="13.57421875" style="0" customWidth="1"/>
    <col min="9" max="9" width="15.28125" style="0" customWidth="1"/>
  </cols>
  <sheetData>
    <row r="1" spans="1:9" ht="18.75">
      <c r="A1" s="1" t="s">
        <v>0</v>
      </c>
      <c r="I1" s="9" t="s">
        <v>0</v>
      </c>
    </row>
    <row r="2" spans="1:9" ht="18.75">
      <c r="A2" s="1" t="s">
        <v>1</v>
      </c>
      <c r="I2" s="9" t="s">
        <v>1</v>
      </c>
    </row>
    <row r="3" spans="1:9" ht="18.75">
      <c r="A3" s="1"/>
      <c r="I3" s="9"/>
    </row>
    <row r="4" spans="1:9" ht="18.75">
      <c r="A4" s="1" t="s">
        <v>2</v>
      </c>
      <c r="I4" s="9" t="s">
        <v>2</v>
      </c>
    </row>
    <row r="5" spans="1:9" ht="18.75">
      <c r="A5" s="1"/>
      <c r="I5" s="9"/>
    </row>
    <row r="6" spans="1:9" ht="18.75">
      <c r="A6" s="1" t="s">
        <v>3</v>
      </c>
      <c r="I6" s="9" t="s">
        <v>3</v>
      </c>
    </row>
    <row r="7" ht="18.75">
      <c r="A7" s="2"/>
    </row>
    <row r="8" ht="18.75">
      <c r="A8" s="2"/>
    </row>
    <row r="9" spans="1:11" ht="18.75">
      <c r="A9" s="73" t="s">
        <v>4</v>
      </c>
      <c r="B9" s="73"/>
      <c r="C9" s="73"/>
      <c r="D9" s="73"/>
      <c r="E9" s="73"/>
      <c r="F9" s="73"/>
      <c r="G9" s="73"/>
      <c r="H9" s="73"/>
      <c r="I9" s="73"/>
      <c r="J9" s="10"/>
      <c r="K9" s="10"/>
    </row>
    <row r="10" spans="1:11" ht="18.75">
      <c r="A10" s="73" t="s">
        <v>94</v>
      </c>
      <c r="B10" s="73"/>
      <c r="C10" s="73"/>
      <c r="D10" s="73"/>
      <c r="E10" s="73"/>
      <c r="F10" s="73"/>
      <c r="G10" s="73"/>
      <c r="H10" s="73"/>
      <c r="I10" s="73"/>
      <c r="J10" s="10"/>
      <c r="K10" s="10"/>
    </row>
    <row r="11" spans="1:11" ht="18.75">
      <c r="A11" s="73" t="s">
        <v>5</v>
      </c>
      <c r="B11" s="73"/>
      <c r="C11" s="73"/>
      <c r="D11" s="73"/>
      <c r="E11" s="73"/>
      <c r="F11" s="73"/>
      <c r="G11" s="73"/>
      <c r="H11" s="73"/>
      <c r="I11" s="73"/>
      <c r="J11" s="10"/>
      <c r="K11" s="10"/>
    </row>
    <row r="12" spans="1:11" ht="20.25">
      <c r="A12" s="86" t="s">
        <v>47</v>
      </c>
      <c r="B12" s="86"/>
      <c r="C12" s="86"/>
      <c r="D12" s="86"/>
      <c r="E12" s="86"/>
      <c r="F12" s="86"/>
      <c r="G12" s="86"/>
      <c r="H12" s="86"/>
      <c r="I12" s="86"/>
      <c r="J12" s="8"/>
      <c r="K12" s="8"/>
    </row>
    <row r="13" ht="15.75">
      <c r="A13" s="4"/>
    </row>
    <row r="14" spans="1:9" ht="15.75" customHeight="1">
      <c r="A14" s="10" t="s">
        <v>82</v>
      </c>
      <c r="B14" s="8"/>
      <c r="I14" s="48" t="s">
        <v>83</v>
      </c>
    </row>
    <row r="15" ht="19.5" thickBot="1">
      <c r="A15" s="3"/>
    </row>
    <row r="16" spans="1:9" ht="19.5" customHeight="1">
      <c r="A16" s="84" t="s">
        <v>6</v>
      </c>
      <c r="B16" s="84" t="s">
        <v>7</v>
      </c>
      <c r="C16" s="84" t="s">
        <v>8</v>
      </c>
      <c r="D16" s="84" t="s">
        <v>51</v>
      </c>
      <c r="E16" s="84" t="s">
        <v>92</v>
      </c>
      <c r="F16" s="84" t="s">
        <v>52</v>
      </c>
      <c r="G16" s="84" t="s">
        <v>48</v>
      </c>
      <c r="H16" s="84" t="s">
        <v>50</v>
      </c>
      <c r="I16" s="84" t="s">
        <v>49</v>
      </c>
    </row>
    <row r="17" spans="1:9" ht="15.75" customHeight="1">
      <c r="A17" s="85"/>
      <c r="B17" s="85"/>
      <c r="C17" s="85"/>
      <c r="D17" s="85"/>
      <c r="E17" s="85"/>
      <c r="F17" s="85"/>
      <c r="G17" s="85"/>
      <c r="H17" s="85"/>
      <c r="I17" s="85"/>
    </row>
    <row r="18" spans="1:9" ht="15.75" customHeight="1" thickBot="1">
      <c r="A18" s="85"/>
      <c r="B18" s="85"/>
      <c r="C18" s="85"/>
      <c r="D18" s="95"/>
      <c r="E18" s="95"/>
      <c r="F18" s="95"/>
      <c r="G18" s="95"/>
      <c r="H18" s="95"/>
      <c r="I18" s="95"/>
    </row>
    <row r="19" spans="1:9" s="30" customFormat="1" ht="14.25" thickBot="1" thickTop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</row>
    <row r="20" spans="1:9" ht="24.75" customHeight="1" thickTop="1">
      <c r="A20" s="21">
        <v>13</v>
      </c>
      <c r="B20" s="31" t="s">
        <v>61</v>
      </c>
      <c r="C20" s="33" t="s">
        <v>45</v>
      </c>
      <c r="D20" s="45">
        <f>гибкость!I33</f>
        <v>40</v>
      </c>
      <c r="E20" s="45">
        <f>ловкость!R35</f>
        <v>93</v>
      </c>
      <c r="F20" s="45">
        <f>'скорость-сила'!Q33</f>
        <v>55</v>
      </c>
      <c r="G20" s="46">
        <f aca="true" t="shared" si="0" ref="G20:G27">D20+E20+F20</f>
        <v>188</v>
      </c>
      <c r="H20" s="47">
        <f aca="true" t="shared" si="1" ref="H20:H27">G20/21</f>
        <v>8.952380952380953</v>
      </c>
      <c r="I20" s="61">
        <v>1</v>
      </c>
    </row>
    <row r="21" spans="1:9" ht="24.75" customHeight="1">
      <c r="A21" s="21">
        <v>15</v>
      </c>
      <c r="B21" s="32" t="s">
        <v>59</v>
      </c>
      <c r="C21" s="34" t="s">
        <v>45</v>
      </c>
      <c r="D21" s="45">
        <f>гибкость!I35</f>
        <v>40</v>
      </c>
      <c r="E21" s="45">
        <f>ловкость!R37</f>
        <v>93</v>
      </c>
      <c r="F21" s="45">
        <f>'скорость-сила'!Q35</f>
        <v>52.5</v>
      </c>
      <c r="G21" s="46">
        <f t="shared" si="0"/>
        <v>185.5</v>
      </c>
      <c r="H21" s="47">
        <f t="shared" si="1"/>
        <v>8.833333333333334</v>
      </c>
      <c r="I21" s="46">
        <v>2</v>
      </c>
    </row>
    <row r="22" spans="1:9" ht="24.75" customHeight="1">
      <c r="A22" s="21">
        <v>5</v>
      </c>
      <c r="B22" s="32" t="s">
        <v>74</v>
      </c>
      <c r="C22" s="32" t="s">
        <v>75</v>
      </c>
      <c r="D22" s="45">
        <f>гибкость!I24</f>
        <v>38</v>
      </c>
      <c r="E22" s="45">
        <f>ловкость!R26</f>
        <v>95.5</v>
      </c>
      <c r="F22" s="45">
        <f>'скорость-сила'!Q24</f>
        <v>49.5</v>
      </c>
      <c r="G22" s="46">
        <f t="shared" si="0"/>
        <v>183</v>
      </c>
      <c r="H22" s="47">
        <f t="shared" si="1"/>
        <v>8.714285714285714</v>
      </c>
      <c r="I22" s="60">
        <v>3</v>
      </c>
    </row>
    <row r="23" spans="1:9" ht="24.75" customHeight="1">
      <c r="A23" s="21">
        <v>26</v>
      </c>
      <c r="B23" s="32" t="s">
        <v>73</v>
      </c>
      <c r="C23" s="32" t="s">
        <v>45</v>
      </c>
      <c r="D23" s="45">
        <f>гибкость!I47</f>
        <v>36</v>
      </c>
      <c r="E23" s="45">
        <f>ловкость!R49</f>
        <v>93</v>
      </c>
      <c r="F23" s="45">
        <f>'скорость-сила'!Q46</f>
        <v>50</v>
      </c>
      <c r="G23" s="46">
        <f t="shared" si="0"/>
        <v>179</v>
      </c>
      <c r="H23" s="47">
        <f t="shared" si="1"/>
        <v>8.523809523809524</v>
      </c>
      <c r="I23" s="60">
        <v>4</v>
      </c>
    </row>
    <row r="24" spans="1:9" ht="24.75" customHeight="1">
      <c r="A24" s="21">
        <v>20</v>
      </c>
      <c r="B24" s="32" t="s">
        <v>60</v>
      </c>
      <c r="C24" s="34" t="s">
        <v>45</v>
      </c>
      <c r="D24" s="45">
        <f>гибкость!I40</f>
        <v>40</v>
      </c>
      <c r="E24" s="45">
        <f>ловкость!R42</f>
        <v>87.5</v>
      </c>
      <c r="F24" s="45">
        <f>'скорость-сила'!Q40</f>
        <v>49.5</v>
      </c>
      <c r="G24" s="46">
        <f t="shared" si="0"/>
        <v>177</v>
      </c>
      <c r="H24" s="47">
        <f t="shared" si="1"/>
        <v>8.428571428571429</v>
      </c>
      <c r="I24" s="60">
        <v>5</v>
      </c>
    </row>
    <row r="25" spans="1:9" ht="24.75" customHeight="1">
      <c r="A25" s="21">
        <v>23</v>
      </c>
      <c r="B25" s="32" t="s">
        <v>62</v>
      </c>
      <c r="C25" s="34" t="s">
        <v>45</v>
      </c>
      <c r="D25" s="45">
        <f>гибкость!I43</f>
        <v>40</v>
      </c>
      <c r="E25" s="45">
        <f>ловкость!R46</f>
        <v>87</v>
      </c>
      <c r="F25" s="45">
        <f>'скорость-сила'!Q43</f>
        <v>48.5</v>
      </c>
      <c r="G25" s="46">
        <f t="shared" si="0"/>
        <v>175.5</v>
      </c>
      <c r="H25" s="47">
        <f t="shared" si="1"/>
        <v>8.357142857142858</v>
      </c>
      <c r="I25" s="60">
        <v>6</v>
      </c>
    </row>
    <row r="26" spans="1:9" ht="24.75" customHeight="1">
      <c r="A26" s="21">
        <v>25</v>
      </c>
      <c r="B26" s="32" t="s">
        <v>72</v>
      </c>
      <c r="C26" s="32" t="s">
        <v>45</v>
      </c>
      <c r="D26" s="45">
        <f>гибкость!I45</f>
        <v>38</v>
      </c>
      <c r="E26" s="45">
        <f>ловкость!R48</f>
        <v>82.5</v>
      </c>
      <c r="F26" s="45">
        <f>'скорость-сила'!Q45</f>
        <v>51</v>
      </c>
      <c r="G26" s="46">
        <f t="shared" si="0"/>
        <v>171.5</v>
      </c>
      <c r="H26" s="47">
        <f t="shared" si="1"/>
        <v>8.166666666666666</v>
      </c>
      <c r="I26" s="46">
        <v>7</v>
      </c>
    </row>
    <row r="27" spans="1:9" ht="24.75" customHeight="1" thickBot="1">
      <c r="A27" s="21">
        <v>22</v>
      </c>
      <c r="B27" s="32" t="s">
        <v>68</v>
      </c>
      <c r="C27" s="34" t="s">
        <v>70</v>
      </c>
      <c r="D27" s="45">
        <f>гибкость!I42</f>
        <v>36</v>
      </c>
      <c r="E27" s="45">
        <f>ловкость!R44</f>
        <v>85.5</v>
      </c>
      <c r="F27" s="45">
        <f>'скорость-сила'!Q42</f>
        <v>45.5</v>
      </c>
      <c r="G27" s="46">
        <f t="shared" si="0"/>
        <v>167</v>
      </c>
      <c r="H27" s="47">
        <f t="shared" si="1"/>
        <v>7.9523809523809526</v>
      </c>
      <c r="I27" s="60">
        <v>8</v>
      </c>
    </row>
    <row r="28" spans="1:9" s="30" customFormat="1" ht="14.25" thickBot="1" thickTop="1">
      <c r="A28" s="18">
        <v>1</v>
      </c>
      <c r="B28" s="18">
        <v>2</v>
      </c>
      <c r="C28" s="18">
        <v>3</v>
      </c>
      <c r="D28" s="18">
        <v>4</v>
      </c>
      <c r="E28" s="18">
        <v>5</v>
      </c>
      <c r="F28" s="18">
        <v>6</v>
      </c>
      <c r="G28" s="18">
        <v>7</v>
      </c>
      <c r="H28" s="18">
        <v>8</v>
      </c>
      <c r="I28" s="18">
        <v>9</v>
      </c>
    </row>
    <row r="29" spans="1:9" ht="24.75" customHeight="1" thickTop="1">
      <c r="A29" s="21">
        <v>28</v>
      </c>
      <c r="B29" s="32" t="s">
        <v>67</v>
      </c>
      <c r="C29" s="34" t="s">
        <v>70</v>
      </c>
      <c r="D29" s="45">
        <f>гибкость!I49</f>
        <v>32</v>
      </c>
      <c r="E29" s="45">
        <f>ловкость!R51</f>
        <v>88</v>
      </c>
      <c r="F29" s="45">
        <f>'скорость-сила'!Q49</f>
        <v>41</v>
      </c>
      <c r="G29" s="46">
        <f aca="true" t="shared" si="2" ref="G29:G40">D29+E29+F29</f>
        <v>161</v>
      </c>
      <c r="H29" s="47">
        <f aca="true" t="shared" si="3" ref="H29:H40">G29/21</f>
        <v>7.666666666666667</v>
      </c>
      <c r="I29" s="60">
        <v>9</v>
      </c>
    </row>
    <row r="30" spans="1:9" ht="24.75" customHeight="1">
      <c r="A30" s="21">
        <v>12</v>
      </c>
      <c r="B30" s="34" t="s">
        <v>77</v>
      </c>
      <c r="C30" s="32" t="s">
        <v>23</v>
      </c>
      <c r="D30" s="45">
        <f>гибкость!I32</f>
        <v>29</v>
      </c>
      <c r="E30" s="45">
        <f>ловкость!R34</f>
        <v>83.5</v>
      </c>
      <c r="F30" s="45">
        <f>'скорость-сила'!Q32</f>
        <v>47.5</v>
      </c>
      <c r="G30" s="46">
        <f t="shared" si="2"/>
        <v>160</v>
      </c>
      <c r="H30" s="47">
        <f t="shared" si="3"/>
        <v>7.619047619047619</v>
      </c>
      <c r="I30" s="46">
        <v>10</v>
      </c>
    </row>
    <row r="31" spans="1:9" ht="24.75" customHeight="1">
      <c r="A31" s="21">
        <v>3</v>
      </c>
      <c r="B31" s="34" t="s">
        <v>76</v>
      </c>
      <c r="C31" s="32" t="s">
        <v>23</v>
      </c>
      <c r="D31" s="45">
        <f>гибкость!I22</f>
        <v>39</v>
      </c>
      <c r="E31" s="45">
        <f>ловкость!R24</f>
        <v>82.5</v>
      </c>
      <c r="F31" s="45">
        <f>'скорость-сила'!Q22</f>
        <v>37</v>
      </c>
      <c r="G31" s="46">
        <f t="shared" si="2"/>
        <v>158.5</v>
      </c>
      <c r="H31" s="47">
        <f t="shared" si="3"/>
        <v>7.5476190476190474</v>
      </c>
      <c r="I31" s="60">
        <v>11</v>
      </c>
    </row>
    <row r="32" spans="1:9" ht="24.75" customHeight="1">
      <c r="A32" s="21">
        <v>21</v>
      </c>
      <c r="B32" s="32" t="s">
        <v>56</v>
      </c>
      <c r="C32" s="34" t="s">
        <v>19</v>
      </c>
      <c r="D32" s="45">
        <f>гибкость!I41</f>
        <v>39</v>
      </c>
      <c r="E32" s="45">
        <f>ловкость!R43</f>
        <v>80.5</v>
      </c>
      <c r="F32" s="45">
        <f>'скорость-сила'!Q41</f>
        <v>37.5</v>
      </c>
      <c r="G32" s="46">
        <f t="shared" si="2"/>
        <v>157</v>
      </c>
      <c r="H32" s="47">
        <f t="shared" si="3"/>
        <v>7.476190476190476</v>
      </c>
      <c r="I32" s="60">
        <v>12</v>
      </c>
    </row>
    <row r="33" spans="1:9" ht="24.75" customHeight="1">
      <c r="A33" s="21">
        <v>18</v>
      </c>
      <c r="B33" s="32" t="s">
        <v>58</v>
      </c>
      <c r="C33" s="34" t="s">
        <v>25</v>
      </c>
      <c r="D33" s="45">
        <f>гибкость!I38</f>
        <v>34</v>
      </c>
      <c r="E33" s="45">
        <f>ловкость!R40</f>
        <v>76</v>
      </c>
      <c r="F33" s="45">
        <f>'скорость-сила'!Q38</f>
        <v>44.5</v>
      </c>
      <c r="G33" s="46">
        <f t="shared" si="2"/>
        <v>154.5</v>
      </c>
      <c r="H33" s="47">
        <f t="shared" si="3"/>
        <v>7.357142857142857</v>
      </c>
      <c r="I33" s="60">
        <v>13</v>
      </c>
    </row>
    <row r="34" spans="1:9" ht="24.75" customHeight="1">
      <c r="A34" s="21">
        <v>6</v>
      </c>
      <c r="B34" s="34" t="s">
        <v>80</v>
      </c>
      <c r="C34" s="32" t="s">
        <v>23</v>
      </c>
      <c r="D34" s="45">
        <f>гибкость!I26</f>
        <v>23</v>
      </c>
      <c r="E34" s="45">
        <f>ловкость!R27</f>
        <v>83</v>
      </c>
      <c r="F34" s="45">
        <f>'скорость-сила'!Q25</f>
        <v>46.5</v>
      </c>
      <c r="G34" s="46">
        <f t="shared" si="2"/>
        <v>152.5</v>
      </c>
      <c r="H34" s="47">
        <f t="shared" si="3"/>
        <v>7.261904761904762</v>
      </c>
      <c r="I34" s="60">
        <v>14</v>
      </c>
    </row>
    <row r="35" spans="1:9" ht="24.75" customHeight="1">
      <c r="A35" s="21">
        <v>8</v>
      </c>
      <c r="B35" s="34" t="s">
        <v>78</v>
      </c>
      <c r="C35" s="32" t="s">
        <v>23</v>
      </c>
      <c r="D35" s="45">
        <f>гибкость!I28</f>
        <v>28</v>
      </c>
      <c r="E35" s="45">
        <f>ловкость!R30</f>
        <v>74</v>
      </c>
      <c r="F35" s="45">
        <f>'скорость-сила'!Q27</f>
        <v>49</v>
      </c>
      <c r="G35" s="46">
        <f t="shared" si="2"/>
        <v>151</v>
      </c>
      <c r="H35" s="47">
        <f t="shared" si="3"/>
        <v>7.190476190476191</v>
      </c>
      <c r="I35" s="60">
        <v>15</v>
      </c>
    </row>
    <row r="36" spans="1:9" ht="24.75" customHeight="1">
      <c r="A36" s="21">
        <v>9</v>
      </c>
      <c r="B36" s="32" t="s">
        <v>57</v>
      </c>
      <c r="C36" s="34" t="s">
        <v>25</v>
      </c>
      <c r="D36" s="45">
        <f>гибкость!I29</f>
        <v>35</v>
      </c>
      <c r="E36" s="45">
        <f>ловкость!R31</f>
        <v>79</v>
      </c>
      <c r="F36" s="45">
        <f>'скорость-сила'!Q29</f>
        <v>34</v>
      </c>
      <c r="G36" s="46">
        <f t="shared" si="2"/>
        <v>148</v>
      </c>
      <c r="H36" s="47">
        <f t="shared" si="3"/>
        <v>7.0476190476190474</v>
      </c>
      <c r="I36" s="46">
        <v>16</v>
      </c>
    </row>
    <row r="37" spans="1:9" ht="24.75" customHeight="1">
      <c r="A37" s="21">
        <v>11</v>
      </c>
      <c r="B37" s="34" t="s">
        <v>79</v>
      </c>
      <c r="C37" s="32" t="s">
        <v>23</v>
      </c>
      <c r="D37" s="45">
        <f>гибкость!I31</f>
        <v>23</v>
      </c>
      <c r="E37" s="45">
        <f>ловкость!R33</f>
        <v>79</v>
      </c>
      <c r="F37" s="45">
        <f>'скорость-сила'!Q31</f>
        <v>40</v>
      </c>
      <c r="G37" s="46">
        <f t="shared" si="2"/>
        <v>142</v>
      </c>
      <c r="H37" s="47">
        <f t="shared" si="3"/>
        <v>6.761904761904762</v>
      </c>
      <c r="I37" s="60">
        <v>17</v>
      </c>
    </row>
    <row r="38" spans="1:9" ht="24.75" customHeight="1">
      <c r="A38" s="21">
        <v>1</v>
      </c>
      <c r="B38" s="32" t="s">
        <v>54</v>
      </c>
      <c r="C38" s="34" t="s">
        <v>69</v>
      </c>
      <c r="D38" s="45">
        <f>гибкость!I20</f>
        <v>36</v>
      </c>
      <c r="E38" s="45">
        <f>ловкость!R22</f>
        <v>67</v>
      </c>
      <c r="F38" s="45">
        <f>'скорость-сила'!Q20</f>
        <v>38.5</v>
      </c>
      <c r="G38" s="46">
        <f t="shared" si="2"/>
        <v>141.5</v>
      </c>
      <c r="H38" s="47">
        <f t="shared" si="3"/>
        <v>6.738095238095238</v>
      </c>
      <c r="I38" s="62">
        <v>18</v>
      </c>
    </row>
    <row r="39" spans="1:9" ht="24.75" customHeight="1">
      <c r="A39" s="21">
        <v>4</v>
      </c>
      <c r="B39" s="57" t="s">
        <v>100</v>
      </c>
      <c r="C39" s="57" t="s">
        <v>75</v>
      </c>
      <c r="D39" s="45">
        <f>гибкость!I23</f>
        <v>31</v>
      </c>
      <c r="E39" s="45">
        <f>ловкость!R25</f>
        <v>67</v>
      </c>
      <c r="F39" s="45">
        <f>'скорость-сила'!Q23</f>
        <v>32.5</v>
      </c>
      <c r="G39" s="46">
        <f t="shared" si="2"/>
        <v>130.5</v>
      </c>
      <c r="H39" s="47">
        <f t="shared" si="3"/>
        <v>6.214285714285714</v>
      </c>
      <c r="I39" s="46">
        <v>19</v>
      </c>
    </row>
    <row r="40" spans="1:9" ht="24.75" customHeight="1">
      <c r="A40" s="21">
        <v>17</v>
      </c>
      <c r="B40" s="32" t="s">
        <v>71</v>
      </c>
      <c r="C40" s="32" t="s">
        <v>69</v>
      </c>
      <c r="D40" s="45">
        <f>гибкость!I37</f>
        <v>22</v>
      </c>
      <c r="E40" s="45">
        <f>ловкость!R39</f>
        <v>64.5</v>
      </c>
      <c r="F40" s="45">
        <f>'скорость-сила'!Q37</f>
        <v>23.5</v>
      </c>
      <c r="G40" s="46">
        <f t="shared" si="2"/>
        <v>110</v>
      </c>
      <c r="H40" s="47">
        <f t="shared" si="3"/>
        <v>5.238095238095238</v>
      </c>
      <c r="I40" s="60">
        <v>20</v>
      </c>
    </row>
    <row r="41" spans="1:9" ht="24.75" customHeight="1">
      <c r="A41" s="21">
        <v>19</v>
      </c>
      <c r="B41" s="34" t="s">
        <v>81</v>
      </c>
      <c r="C41" s="32" t="s">
        <v>23</v>
      </c>
      <c r="D41" s="45">
        <f>гибкость!I39</f>
        <v>26</v>
      </c>
      <c r="E41" s="45" t="str">
        <f>ловкость!R41</f>
        <v>х</v>
      </c>
      <c r="F41" s="45">
        <f>'скорость-сила'!Q39</f>
        <v>34</v>
      </c>
      <c r="G41" s="46">
        <f aca="true" t="shared" si="4" ref="G41:G47">D41+F41</f>
        <v>60</v>
      </c>
      <c r="H41" s="47">
        <f aca="true" t="shared" si="5" ref="H41:H47">G41/9</f>
        <v>6.666666666666667</v>
      </c>
      <c r="I41" s="23" t="s">
        <v>93</v>
      </c>
    </row>
    <row r="42" spans="1:9" ht="24.75" customHeight="1">
      <c r="A42" s="21">
        <v>24</v>
      </c>
      <c r="B42" s="34" t="s">
        <v>95</v>
      </c>
      <c r="C42" s="32" t="s">
        <v>23</v>
      </c>
      <c r="D42" s="45">
        <f>гибкость!I44</f>
        <v>17</v>
      </c>
      <c r="E42" s="45" t="str">
        <f>ловкость!R47</f>
        <v>х</v>
      </c>
      <c r="F42" s="45">
        <f>'скорость-сила'!Q44</f>
        <v>37</v>
      </c>
      <c r="G42" s="46">
        <f t="shared" si="4"/>
        <v>54</v>
      </c>
      <c r="H42" s="47">
        <f t="shared" si="5"/>
        <v>6</v>
      </c>
      <c r="I42" s="23" t="s">
        <v>93</v>
      </c>
    </row>
    <row r="43" spans="1:9" ht="24.75" customHeight="1">
      <c r="A43" s="21">
        <v>16</v>
      </c>
      <c r="B43" s="32" t="s">
        <v>66</v>
      </c>
      <c r="C43" s="34" t="s">
        <v>23</v>
      </c>
      <c r="D43" s="45">
        <f>гибкость!I36</f>
        <v>29</v>
      </c>
      <c r="E43" s="45" t="str">
        <f>ловкость!R38</f>
        <v>х</v>
      </c>
      <c r="F43" s="45">
        <f>'скорость-сила'!Q36</f>
        <v>20</v>
      </c>
      <c r="G43" s="46">
        <f t="shared" si="4"/>
        <v>49</v>
      </c>
      <c r="H43" s="47">
        <f t="shared" si="5"/>
        <v>5.444444444444445</v>
      </c>
      <c r="I43" s="23" t="s">
        <v>93</v>
      </c>
    </row>
    <row r="44" spans="1:9" ht="24.75" customHeight="1">
      <c r="A44" s="21">
        <v>27</v>
      </c>
      <c r="B44" s="34" t="s">
        <v>85</v>
      </c>
      <c r="C44" s="32" t="s">
        <v>23</v>
      </c>
      <c r="D44" s="45">
        <f>гибкость!I48</f>
        <v>16</v>
      </c>
      <c r="E44" s="45" t="str">
        <f>ловкость!R50</f>
        <v>х</v>
      </c>
      <c r="F44" s="45">
        <f>'скорость-сила'!Q47</f>
        <v>29</v>
      </c>
      <c r="G44" s="46">
        <f t="shared" si="4"/>
        <v>45</v>
      </c>
      <c r="H44" s="47">
        <f t="shared" si="5"/>
        <v>5</v>
      </c>
      <c r="I44" s="22" t="s">
        <v>93</v>
      </c>
    </row>
    <row r="45" spans="1:9" ht="24.75" customHeight="1">
      <c r="A45" s="21">
        <v>7</v>
      </c>
      <c r="B45" s="32" t="s">
        <v>64</v>
      </c>
      <c r="C45" s="34" t="s">
        <v>23</v>
      </c>
      <c r="D45" s="45">
        <f>гибкость!I27</f>
        <v>17</v>
      </c>
      <c r="E45" s="45" t="str">
        <f>ловкость!R29</f>
        <v>х</v>
      </c>
      <c r="F45" s="45">
        <f>'скорость-сила'!Q26</f>
        <v>27.5</v>
      </c>
      <c r="G45" s="46">
        <f t="shared" si="4"/>
        <v>44.5</v>
      </c>
      <c r="H45" s="47">
        <f t="shared" si="5"/>
        <v>4.944444444444445</v>
      </c>
      <c r="I45" s="23" t="s">
        <v>93</v>
      </c>
    </row>
    <row r="46" spans="1:9" ht="24.75" customHeight="1">
      <c r="A46" s="21">
        <v>10</v>
      </c>
      <c r="B46" s="32" t="s">
        <v>65</v>
      </c>
      <c r="C46" s="34" t="s">
        <v>23</v>
      </c>
      <c r="D46" s="45">
        <f>гибкость!I30</f>
        <v>21</v>
      </c>
      <c r="E46" s="45" t="str">
        <f>ловкость!R32</f>
        <v>х</v>
      </c>
      <c r="F46" s="45">
        <f>'скорость-сила'!Q30</f>
        <v>23.5</v>
      </c>
      <c r="G46" s="46">
        <f t="shared" si="4"/>
        <v>44.5</v>
      </c>
      <c r="H46" s="47">
        <f t="shared" si="5"/>
        <v>4.944444444444445</v>
      </c>
      <c r="I46" s="23" t="s">
        <v>93</v>
      </c>
    </row>
    <row r="47" spans="1:9" ht="24.75" customHeight="1">
      <c r="A47" s="21">
        <v>2</v>
      </c>
      <c r="B47" s="32" t="s">
        <v>63</v>
      </c>
      <c r="C47" s="34" t="s">
        <v>23</v>
      </c>
      <c r="D47" s="45">
        <f>гибкость!I21</f>
        <v>16</v>
      </c>
      <c r="E47" s="45" t="str">
        <f>ловкость!R23</f>
        <v>х</v>
      </c>
      <c r="F47" s="45">
        <f>'скорость-сила'!Q21</f>
        <v>24</v>
      </c>
      <c r="G47" s="46">
        <f t="shared" si="4"/>
        <v>40</v>
      </c>
      <c r="H47" s="47">
        <f t="shared" si="5"/>
        <v>4.444444444444445</v>
      </c>
      <c r="I47" s="22" t="s">
        <v>93</v>
      </c>
    </row>
    <row r="48" spans="1:9" ht="24.75" customHeight="1">
      <c r="A48" s="21">
        <v>14</v>
      </c>
      <c r="B48" s="32" t="s">
        <v>55</v>
      </c>
      <c r="C48" s="34" t="s">
        <v>19</v>
      </c>
      <c r="D48" s="64" t="s">
        <v>99</v>
      </c>
      <c r="E48" s="65"/>
      <c r="F48" s="65"/>
      <c r="G48" s="65"/>
      <c r="H48" s="65"/>
      <c r="I48" s="98"/>
    </row>
    <row r="51" spans="1:6" s="49" customFormat="1" ht="19.5" customHeight="1">
      <c r="A51" s="7" t="s">
        <v>16</v>
      </c>
      <c r="B51" s="7"/>
      <c r="D51" s="7" t="s">
        <v>17</v>
      </c>
      <c r="F51" s="7" t="s">
        <v>26</v>
      </c>
    </row>
    <row r="52" spans="1:6" s="24" customFormat="1" ht="19.5" customHeight="1">
      <c r="A52" s="7" t="s">
        <v>18</v>
      </c>
      <c r="B52" s="7"/>
      <c r="D52" s="7" t="s">
        <v>19</v>
      </c>
      <c r="F52" s="7" t="s">
        <v>26</v>
      </c>
    </row>
    <row r="53" spans="4:6" s="24" customFormat="1" ht="19.5" customHeight="1">
      <c r="D53" s="7" t="s">
        <v>20</v>
      </c>
      <c r="F53" s="7" t="s">
        <v>26</v>
      </c>
    </row>
    <row r="54" spans="4:6" s="24" customFormat="1" ht="19.5" customHeight="1">
      <c r="D54" s="7" t="s">
        <v>21</v>
      </c>
      <c r="F54" s="7" t="s">
        <v>26</v>
      </c>
    </row>
    <row r="55" spans="4:6" s="24" customFormat="1" ht="19.5" customHeight="1">
      <c r="D55" s="7" t="s">
        <v>22</v>
      </c>
      <c r="F55" s="7" t="s">
        <v>26</v>
      </c>
    </row>
    <row r="56" spans="4:6" s="24" customFormat="1" ht="19.5" customHeight="1">
      <c r="D56" s="7" t="s">
        <v>23</v>
      </c>
      <c r="F56" s="7" t="s">
        <v>26</v>
      </c>
    </row>
    <row r="57" spans="1:6" s="24" customFormat="1" ht="19.5" customHeight="1">
      <c r="A57" s="7" t="s">
        <v>24</v>
      </c>
      <c r="B57" s="7"/>
      <c r="C57" s="7"/>
      <c r="D57" s="7" t="s">
        <v>70</v>
      </c>
      <c r="F57" s="7" t="s">
        <v>26</v>
      </c>
    </row>
    <row r="58" spans="2:6" s="24" customFormat="1" ht="19.5" customHeight="1">
      <c r="B58" s="50"/>
      <c r="D58" s="7" t="s">
        <v>87</v>
      </c>
      <c r="F58" s="7" t="s">
        <v>26</v>
      </c>
    </row>
  </sheetData>
  <sheetProtection/>
  <autoFilter ref="A19:I19">
    <sortState ref="A20:I58">
      <sortCondition descending="1" sortBy="value" ref="G20:G58"/>
    </sortState>
  </autoFilter>
  <mergeCells count="14">
    <mergeCell ref="D48:I48"/>
    <mergeCell ref="I16:I18"/>
    <mergeCell ref="A9:I9"/>
    <mergeCell ref="A10:I10"/>
    <mergeCell ref="A11:I11"/>
    <mergeCell ref="A12:I12"/>
    <mergeCell ref="A16:A18"/>
    <mergeCell ref="B16:B18"/>
    <mergeCell ref="C16:C18"/>
    <mergeCell ref="H16:H18"/>
    <mergeCell ref="D16:D18"/>
    <mergeCell ref="E16:E18"/>
    <mergeCell ref="F16:F18"/>
    <mergeCell ref="G16:G18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95" r:id="rId2"/>
  <rowBreaks count="1" manualBreakCount="1">
    <brk id="27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2013-06-04T06:54:12Z</cp:lastPrinted>
  <dcterms:created xsi:type="dcterms:W3CDTF">2013-05-20T05:12:53Z</dcterms:created>
  <dcterms:modified xsi:type="dcterms:W3CDTF">2013-06-17T08:40:32Z</dcterms:modified>
  <cp:category/>
  <cp:version/>
  <cp:contentType/>
  <cp:contentStatus/>
</cp:coreProperties>
</file>