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3"/>
  </bookViews>
  <sheets>
    <sheet name="гибкость" sheetId="1" r:id="rId1"/>
    <sheet name="ловкость" sheetId="2" r:id="rId2"/>
    <sheet name="скорость-сила" sheetId="3" r:id="rId3"/>
    <sheet name="Общая" sheetId="4" r:id="rId4"/>
  </sheets>
  <definedNames>
    <definedName name="_xlnm._FilterDatabase" localSheetId="0" hidden="1">'гибкость'!$A$18:$I$18</definedName>
    <definedName name="_xlnm._FilterDatabase" localSheetId="1" hidden="1">'ловкость'!$A$21:$R$21</definedName>
    <definedName name="_xlnm._FilterDatabase" localSheetId="3" hidden="1">'Общая'!$A$19:$I$19</definedName>
    <definedName name="_xlnm._FilterDatabase" localSheetId="2" hidden="1">'скорость-сила'!$A$19:$Q$19</definedName>
    <definedName name="_xlnm.Print_Area" localSheetId="3">'Общая'!$A$1:$I$51</definedName>
    <definedName name="_xlnm.Print_Area" localSheetId="2">'скорость-сила'!$A$1:$Q$50</definedName>
  </definedNames>
  <calcPr fullCalcOnLoad="1"/>
</workbook>
</file>

<file path=xl/sharedStrings.xml><?xml version="1.0" encoding="utf-8"?>
<sst xmlns="http://schemas.openxmlformats.org/spreadsheetml/2006/main" count="411" uniqueCount="94">
  <si>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</si>
  <si>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</si>
  <si>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</si>
  <si>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</si>
  <si>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</si>
  <si>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 xml:space="preserve"> на учебно-тренировочном этапе обучающихся СДЮСШОР № 5 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</si>
  <si>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</si>
  <si>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</si>
  <si>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</si>
  <si>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</si>
  <si>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</si>
  <si>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</si>
  <si>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Шпагаты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</si>
  <si>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</si>
  <si>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</si>
  <si>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</si>
  <si>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</si>
  <si>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</si>
  <si>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</si>
  <si>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</si>
  <si>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</si>
  <si>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</si>
  <si>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</si>
  <si>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</si>
  <si>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Курнышова С.Н.</t>
  </si>
  <si>
    <t>__________________________</t>
  </si>
  <si>
    <t>Скакалка</t>
  </si>
  <si>
    <t>Обруч</t>
  </si>
  <si>
    <t>Мяч</t>
  </si>
  <si>
    <t>Бросок и ловля 10 раз</t>
  </si>
  <si>
    <t>Бросок и ловля за спиной 10 раз</t>
  </si>
  <si>
    <t>Перекат обруча по туловищу 10 раз</t>
  </si>
  <si>
    <t>Перекат мяча по туловищу 10 раз</t>
  </si>
  <si>
    <t>Фамилия, Имя</t>
  </si>
  <si>
    <t>«Удочка» 10 раз</t>
  </si>
  <si>
    <t>Бросок и ловля правой рукой 10 раз</t>
  </si>
  <si>
    <t>Бросок и ловля левой рукой 10 раз</t>
  </si>
  <si>
    <t>Бросок и ловля  левой рукой 10 раз</t>
  </si>
  <si>
    <t>правая</t>
  </si>
  <si>
    <t>левая</t>
  </si>
  <si>
    <t>Ошибки</t>
  </si>
  <si>
    <t>Сумма баллов</t>
  </si>
  <si>
    <t>Прыжки в длину с места</t>
  </si>
  <si>
    <t>Вис углом на гимн. стенке</t>
  </si>
  <si>
    <t>Сгибание разгибание рук в упоре</t>
  </si>
  <si>
    <t>Прыжки со скакалкой на двух ногах</t>
  </si>
  <si>
    <t>Общая сумма баллов</t>
  </si>
  <si>
    <t>Кучерова Е.В.</t>
  </si>
  <si>
    <t>Бег 20м (сек)</t>
  </si>
  <si>
    <t>Итого баллов</t>
  </si>
  <si>
    <t>Рейтинг</t>
  </si>
  <si>
    <t>Средний балл</t>
  </si>
  <si>
    <t>группа 2002 года рождения</t>
  </si>
  <si>
    <t>« 15 » мая 2013 г.</t>
  </si>
  <si>
    <t>Джагиева Кристина</t>
  </si>
  <si>
    <t>Казакова Эльвира</t>
  </si>
  <si>
    <t>Уварова Елизавета</t>
  </si>
  <si>
    <t>Шигачева Александра</t>
  </si>
  <si>
    <t>Зайцева Наталья</t>
  </si>
  <si>
    <t>Полинина Елизавета</t>
  </si>
  <si>
    <t>Щербакова Софья</t>
  </si>
  <si>
    <t>Сергеева Наталья</t>
  </si>
  <si>
    <t>Сысоева Екатерина</t>
  </si>
  <si>
    <t>Горшкова Анастасия</t>
  </si>
  <si>
    <t>Горшкова Дарья</t>
  </si>
  <si>
    <t>Денисова Екатерина</t>
  </si>
  <si>
    <t>Зенина Юлия</t>
  </si>
  <si>
    <t>Чернопятова Оксана</t>
  </si>
  <si>
    <t>Пестикова Алина</t>
  </si>
  <si>
    <t>Ромаментьева Диана</t>
  </si>
  <si>
    <t>Куликова Анастасия</t>
  </si>
  <si>
    <t>Максимова Анна</t>
  </si>
  <si>
    <t>Кудрявцева Ксения</t>
  </si>
  <si>
    <t>Бондарева Дарья</t>
  </si>
  <si>
    <t>Потемкина Анна</t>
  </si>
  <si>
    <t>х</t>
  </si>
  <si>
    <t>Гибкость</t>
  </si>
  <si>
    <t>Ловкость</t>
  </si>
  <si>
    <t>Сила - скоростная  сила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</si>
  <si>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</si>
  <si>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</si>
  <si>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r>
      <t xml:space="preserve"> (</t>
    </r>
    <r>
      <rPr>
        <b/>
        <sz val="14"/>
        <color indexed="8"/>
        <rFont val="Times New Roman"/>
        <family val="1"/>
      </rPr>
      <t>ловкость)</t>
    </r>
  </si>
  <si>
    <t>вне рейтинга</t>
  </si>
  <si>
    <t>сдачи нормативов по общей и специальной физической подготовке в группах</t>
  </si>
  <si>
    <t>ПРОТОКОЛ</t>
  </si>
  <si>
    <t>Виды испытания (балл)</t>
  </si>
  <si>
    <t>Поднима-ние согнутых ног в висе</t>
  </si>
  <si>
    <t xml:space="preserve"> (силовые, скоростно-силовые)</t>
  </si>
  <si>
    <t>4-5</t>
  </si>
  <si>
    <t>не присутствовала</t>
  </si>
  <si>
    <t>не присутствовали</t>
  </si>
  <si>
    <t>Привлеченные тренеры-преподаватели</t>
  </si>
  <si>
    <t>Иванова Д.М.</t>
  </si>
  <si>
    <t>Большакова Е.И.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</si>
</sst>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923925</xdr:colOff>
      <xdr:row>6</xdr:row>
      <xdr:rowOff>142875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495300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09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495300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09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1162050</xdr:colOff>
      <xdr:row>6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0">
      <selection activeCell="M24" sqref="M24"/>
    </sheetView>
  </sheetViews>
  <sheetFormatPr defaultColWidth="9.140625" defaultRowHeight="15"/>
  <cols>
    <col min="1" max="1" width="7.00390625" style="0" customWidth="1"/>
    <col min="2" max="2" width="25.00390625" style="0" customWidth="1"/>
    <col min="3" max="3" width="19.8515625" style="0" customWidth="1"/>
    <col min="4" max="4" width="17.00390625" style="0" customWidth="1"/>
    <col min="5" max="8" width="10.7109375" style="0" customWidth="1"/>
    <col min="9" max="9" width="13.00390625" style="0" customWidth="1"/>
  </cols>
  <sheetData>
    <row r="1" spans="1:10" ht="18.75">
      <c r="A1" s="1" t="s">
        <v>1</v>
      </c>
      <c r="I1" s="7" t="s">
        <v>0</v>
      </c>
      <c r="J1" s="5"/>
    </row>
    <row r="2" spans="1:10" ht="18.75">
      <c r="A2" s="1"/>
      <c r="I2" s="7" t="s">
        <v>1</v>
      </c>
      <c r="J2" s="5"/>
    </row>
    <row r="3" spans="1:9" ht="18.75">
      <c r="A3" s="1" t="s">
        <v>2</v>
      </c>
      <c r="I3" s="7"/>
    </row>
    <row r="4" spans="1:10" ht="18.75">
      <c r="A4" s="1"/>
      <c r="I4" s="7" t="s">
        <v>2</v>
      </c>
      <c r="J4" s="5"/>
    </row>
    <row r="5" spans="1:9" ht="18.75">
      <c r="A5" s="1" t="s">
        <v>3</v>
      </c>
      <c r="I5" s="7"/>
    </row>
    <row r="6" spans="1:10" ht="18.75">
      <c r="A6" s="2"/>
      <c r="H6" s="5"/>
      <c r="I6" s="7" t="s">
        <v>3</v>
      </c>
      <c r="J6" s="5"/>
    </row>
    <row r="7" ht="18.75">
      <c r="A7" s="2"/>
    </row>
    <row r="8" spans="1:9" ht="18.75">
      <c r="A8" s="47" t="s">
        <v>84</v>
      </c>
      <c r="B8" s="47"/>
      <c r="C8" s="47"/>
      <c r="D8" s="47"/>
      <c r="E8" s="47"/>
      <c r="F8" s="47"/>
      <c r="G8" s="47"/>
      <c r="H8" s="47"/>
      <c r="I8" s="47"/>
    </row>
    <row r="9" spans="1:9" ht="18.75">
      <c r="A9" s="47" t="s">
        <v>83</v>
      </c>
      <c r="B9" s="47"/>
      <c r="C9" s="47"/>
      <c r="D9" s="47"/>
      <c r="E9" s="47"/>
      <c r="F9" s="47"/>
      <c r="G9" s="47"/>
      <c r="H9" s="47"/>
      <c r="I9" s="47"/>
    </row>
    <row r="10" spans="1:9" ht="18.75">
      <c r="A10" s="47" t="s">
        <v>5</v>
      </c>
      <c r="B10" s="47"/>
      <c r="C10" s="47"/>
      <c r="D10" s="47"/>
      <c r="E10" s="47"/>
      <c r="F10" s="47"/>
      <c r="G10" s="47"/>
      <c r="H10" s="47"/>
      <c r="I10" s="47"/>
    </row>
    <row r="11" spans="1:9" ht="18.75">
      <c r="A11" s="47" t="s">
        <v>80</v>
      </c>
      <c r="B11" s="47"/>
      <c r="C11" s="47"/>
      <c r="D11" s="47"/>
      <c r="E11" s="47"/>
      <c r="F11" s="47"/>
      <c r="G11" s="47"/>
      <c r="H11" s="47"/>
      <c r="I11" s="47"/>
    </row>
    <row r="12" spans="1:9" ht="18.75">
      <c r="A12" s="3"/>
      <c r="B12" s="41"/>
      <c r="C12" s="41"/>
      <c r="D12" s="41"/>
      <c r="E12" s="41"/>
      <c r="F12" s="41"/>
      <c r="G12" s="41"/>
      <c r="H12" s="41"/>
      <c r="I12" s="41"/>
    </row>
    <row r="13" spans="1:9" ht="15.75" customHeight="1">
      <c r="A13" s="9" t="s">
        <v>52</v>
      </c>
      <c r="B13" s="9"/>
      <c r="C13" s="41"/>
      <c r="D13" s="41"/>
      <c r="E13" s="41"/>
      <c r="F13" s="41"/>
      <c r="G13" s="41"/>
      <c r="H13" s="9" t="s">
        <v>53</v>
      </c>
      <c r="I13" s="41"/>
    </row>
    <row r="14" ht="19.5" thickBot="1">
      <c r="A14" s="3"/>
    </row>
    <row r="15" spans="1:9" ht="16.5" customHeight="1" thickBot="1">
      <c r="A15" s="48" t="s">
        <v>6</v>
      </c>
      <c r="B15" s="48" t="s">
        <v>7</v>
      </c>
      <c r="C15" s="48" t="s">
        <v>8</v>
      </c>
      <c r="D15" s="48" t="s">
        <v>85</v>
      </c>
      <c r="E15" s="48"/>
      <c r="F15" s="48"/>
      <c r="G15" s="48"/>
      <c r="H15" s="48"/>
      <c r="I15" s="48" t="s">
        <v>46</v>
      </c>
    </row>
    <row r="16" spans="1:9" ht="16.5" thickBot="1">
      <c r="A16" s="48"/>
      <c r="B16" s="48"/>
      <c r="C16" s="48"/>
      <c r="D16" s="53" t="s">
        <v>11</v>
      </c>
      <c r="E16" s="48" t="s">
        <v>12</v>
      </c>
      <c r="F16" s="48"/>
      <c r="G16" s="48"/>
      <c r="H16" s="48"/>
      <c r="I16" s="48"/>
    </row>
    <row r="17" spans="1:9" ht="32.25" thickBot="1">
      <c r="A17" s="49"/>
      <c r="B17" s="49"/>
      <c r="C17" s="49"/>
      <c r="D17" s="54"/>
      <c r="E17" s="20" t="s">
        <v>13</v>
      </c>
      <c r="F17" s="20" t="s">
        <v>14</v>
      </c>
      <c r="G17" s="20" t="s">
        <v>15</v>
      </c>
      <c r="H17" s="20" t="s">
        <v>10</v>
      </c>
      <c r="I17" s="49"/>
    </row>
    <row r="18" spans="1:9" s="32" customFormat="1" ht="16.5" thickBot="1" thickTop="1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</row>
    <row r="19" spans="1:9" ht="19.5" customHeight="1" thickTop="1">
      <c r="A19" s="23">
        <v>1</v>
      </c>
      <c r="B19" s="30" t="s">
        <v>73</v>
      </c>
      <c r="C19" s="30" t="s">
        <v>23</v>
      </c>
      <c r="D19" s="23">
        <v>4</v>
      </c>
      <c r="E19" s="23">
        <v>7</v>
      </c>
      <c r="F19" s="23">
        <v>5</v>
      </c>
      <c r="G19" s="23">
        <v>7</v>
      </c>
      <c r="H19" s="23">
        <f>E19+F19+G19</f>
        <v>19</v>
      </c>
      <c r="I19" s="24">
        <f>D19+H19</f>
        <v>23</v>
      </c>
    </row>
    <row r="20" spans="1:9" ht="19.5" customHeight="1">
      <c r="A20" s="23">
        <v>2</v>
      </c>
      <c r="B20" s="25" t="s">
        <v>63</v>
      </c>
      <c r="C20" s="25" t="s">
        <v>23</v>
      </c>
      <c r="D20" s="22">
        <v>4</v>
      </c>
      <c r="E20" s="23">
        <v>5</v>
      </c>
      <c r="F20" s="22">
        <v>2</v>
      </c>
      <c r="G20" s="22">
        <v>2</v>
      </c>
      <c r="H20" s="23">
        <f>E20+F20+G20</f>
        <v>9</v>
      </c>
      <c r="I20" s="24">
        <f>D20+H20</f>
        <v>13</v>
      </c>
    </row>
    <row r="21" spans="1:9" ht="19.5" customHeight="1">
      <c r="A21" s="23">
        <v>3</v>
      </c>
      <c r="B21" s="25" t="s">
        <v>64</v>
      </c>
      <c r="C21" s="25" t="s">
        <v>23</v>
      </c>
      <c r="D21" s="22">
        <v>4</v>
      </c>
      <c r="E21" s="23">
        <v>5</v>
      </c>
      <c r="F21" s="22">
        <v>2</v>
      </c>
      <c r="G21" s="22">
        <v>2</v>
      </c>
      <c r="H21" s="23">
        <f>E21+F21+G21</f>
        <v>9</v>
      </c>
      <c r="I21" s="24">
        <f>D21+H21</f>
        <v>13</v>
      </c>
    </row>
    <row r="22" spans="1:9" ht="19.5" customHeight="1">
      <c r="A22" s="23">
        <v>4</v>
      </c>
      <c r="B22" s="25" t="s">
        <v>65</v>
      </c>
      <c r="C22" s="25" t="s">
        <v>23</v>
      </c>
      <c r="D22" s="50" t="s">
        <v>89</v>
      </c>
      <c r="E22" s="51"/>
      <c r="F22" s="51"/>
      <c r="G22" s="51"/>
      <c r="H22" s="51"/>
      <c r="I22" s="52"/>
    </row>
    <row r="23" spans="1:9" ht="19.5" customHeight="1">
      <c r="A23" s="23">
        <v>5</v>
      </c>
      <c r="B23" s="25" t="s">
        <v>54</v>
      </c>
      <c r="C23" s="25" t="s">
        <v>19</v>
      </c>
      <c r="D23" s="22">
        <v>10</v>
      </c>
      <c r="E23" s="22">
        <v>10</v>
      </c>
      <c r="F23" s="22">
        <v>5</v>
      </c>
      <c r="G23" s="22">
        <v>10</v>
      </c>
      <c r="H23" s="23">
        <f>E23+F23+G23</f>
        <v>25</v>
      </c>
      <c r="I23" s="24">
        <f>D23+H23</f>
        <v>35</v>
      </c>
    </row>
    <row r="24" spans="1:9" ht="19.5" customHeight="1">
      <c r="A24" s="23">
        <v>6</v>
      </c>
      <c r="B24" s="25" t="s">
        <v>58</v>
      </c>
      <c r="C24" s="25" t="s">
        <v>19</v>
      </c>
      <c r="D24" s="22">
        <v>10</v>
      </c>
      <c r="E24" s="22">
        <v>6</v>
      </c>
      <c r="F24" s="22">
        <v>5</v>
      </c>
      <c r="G24" s="22">
        <v>10</v>
      </c>
      <c r="H24" s="23">
        <f>E24+F24+G24</f>
        <v>21</v>
      </c>
      <c r="I24" s="24">
        <f>D24+H24</f>
        <v>31</v>
      </c>
    </row>
    <row r="25" spans="1:9" ht="19.5" customHeight="1" thickBot="1">
      <c r="A25" s="23">
        <v>7</v>
      </c>
      <c r="B25" s="25" t="s">
        <v>66</v>
      </c>
      <c r="C25" s="25" t="s">
        <v>23</v>
      </c>
      <c r="D25" s="50" t="s">
        <v>89</v>
      </c>
      <c r="E25" s="51"/>
      <c r="F25" s="51"/>
      <c r="G25" s="51"/>
      <c r="H25" s="51"/>
      <c r="I25" s="52"/>
    </row>
    <row r="26" spans="1:9" s="32" customFormat="1" ht="16.5" thickBot="1" thickTop="1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</row>
    <row r="27" spans="1:9" ht="19.5" customHeight="1" thickTop="1">
      <c r="A27" s="23">
        <v>8</v>
      </c>
      <c r="B27" s="25" t="s">
        <v>55</v>
      </c>
      <c r="C27" s="25" t="s">
        <v>19</v>
      </c>
      <c r="D27" s="22">
        <v>10</v>
      </c>
      <c r="E27" s="22">
        <v>10</v>
      </c>
      <c r="F27" s="22">
        <v>10</v>
      </c>
      <c r="G27" s="22">
        <v>10</v>
      </c>
      <c r="H27" s="23">
        <f aca="true" t="shared" si="0" ref="H27:H38">E27+F27+G27</f>
        <v>30</v>
      </c>
      <c r="I27" s="24">
        <f aca="true" t="shared" si="1" ref="I27:I38">D27+H27</f>
        <v>40</v>
      </c>
    </row>
    <row r="28" spans="1:9" ht="19.5" customHeight="1">
      <c r="A28" s="23">
        <v>9</v>
      </c>
      <c r="B28" s="25" t="s">
        <v>72</v>
      </c>
      <c r="C28" s="25" t="s">
        <v>23</v>
      </c>
      <c r="D28" s="22">
        <v>10</v>
      </c>
      <c r="E28" s="22">
        <v>10</v>
      </c>
      <c r="F28" s="22">
        <v>9</v>
      </c>
      <c r="G28" s="22">
        <v>10</v>
      </c>
      <c r="H28" s="23">
        <f t="shared" si="0"/>
        <v>29</v>
      </c>
      <c r="I28" s="24">
        <f t="shared" si="1"/>
        <v>39</v>
      </c>
    </row>
    <row r="29" spans="1:9" ht="19.5" customHeight="1">
      <c r="A29" s="23">
        <v>10</v>
      </c>
      <c r="B29" s="25" t="s">
        <v>70</v>
      </c>
      <c r="C29" s="25" t="s">
        <v>24</v>
      </c>
      <c r="D29" s="22">
        <v>10</v>
      </c>
      <c r="E29" s="22">
        <v>10</v>
      </c>
      <c r="F29" s="22">
        <v>10</v>
      </c>
      <c r="G29" s="22">
        <v>10</v>
      </c>
      <c r="H29" s="23">
        <f t="shared" si="0"/>
        <v>30</v>
      </c>
      <c r="I29" s="24">
        <f t="shared" si="1"/>
        <v>40</v>
      </c>
    </row>
    <row r="30" spans="1:9" ht="19.5" customHeight="1">
      <c r="A30" s="23">
        <v>11</v>
      </c>
      <c r="B30" s="25" t="s">
        <v>71</v>
      </c>
      <c r="C30" s="25" t="s">
        <v>24</v>
      </c>
      <c r="D30" s="22">
        <v>6</v>
      </c>
      <c r="E30" s="22">
        <v>9</v>
      </c>
      <c r="F30" s="22">
        <v>7</v>
      </c>
      <c r="G30" s="22">
        <v>7</v>
      </c>
      <c r="H30" s="23">
        <f t="shared" si="0"/>
        <v>23</v>
      </c>
      <c r="I30" s="24">
        <f t="shared" si="1"/>
        <v>29</v>
      </c>
    </row>
    <row r="31" spans="1:9" ht="19.5" customHeight="1">
      <c r="A31" s="23">
        <v>12</v>
      </c>
      <c r="B31" s="25" t="s">
        <v>68</v>
      </c>
      <c r="C31" s="25" t="s">
        <v>47</v>
      </c>
      <c r="D31" s="22">
        <v>10</v>
      </c>
      <c r="E31" s="22">
        <v>10</v>
      </c>
      <c r="F31" s="22">
        <v>10</v>
      </c>
      <c r="G31" s="22">
        <v>10</v>
      </c>
      <c r="H31" s="23">
        <f t="shared" si="0"/>
        <v>30</v>
      </c>
      <c r="I31" s="24">
        <f t="shared" si="1"/>
        <v>40</v>
      </c>
    </row>
    <row r="32" spans="1:9" ht="19.5" customHeight="1">
      <c r="A32" s="23">
        <v>13</v>
      </c>
      <c r="B32" s="25" t="s">
        <v>59</v>
      </c>
      <c r="C32" s="25" t="s">
        <v>19</v>
      </c>
      <c r="D32" s="22">
        <v>10</v>
      </c>
      <c r="E32" s="22">
        <v>10</v>
      </c>
      <c r="F32" s="22">
        <v>6</v>
      </c>
      <c r="G32" s="22">
        <v>9</v>
      </c>
      <c r="H32" s="23">
        <f t="shared" si="0"/>
        <v>25</v>
      </c>
      <c r="I32" s="24">
        <f t="shared" si="1"/>
        <v>35</v>
      </c>
    </row>
    <row r="33" spans="1:9" ht="19.5" customHeight="1">
      <c r="A33" s="23">
        <v>14</v>
      </c>
      <c r="B33" s="25" t="s">
        <v>74</v>
      </c>
      <c r="C33" s="25" t="s">
        <v>19</v>
      </c>
      <c r="D33" s="22">
        <v>6</v>
      </c>
      <c r="E33" s="22">
        <v>9</v>
      </c>
      <c r="F33" s="22">
        <v>5</v>
      </c>
      <c r="G33" s="22">
        <v>7</v>
      </c>
      <c r="H33" s="23">
        <f t="shared" si="0"/>
        <v>21</v>
      </c>
      <c r="I33" s="24">
        <f t="shared" si="1"/>
        <v>27</v>
      </c>
    </row>
    <row r="34" spans="1:9" ht="19.5" customHeight="1">
      <c r="A34" s="23">
        <v>15</v>
      </c>
      <c r="B34" s="25" t="s">
        <v>69</v>
      </c>
      <c r="C34" s="25" t="s">
        <v>24</v>
      </c>
      <c r="D34" s="22">
        <v>10</v>
      </c>
      <c r="E34" s="22">
        <v>10</v>
      </c>
      <c r="F34" s="22">
        <v>10</v>
      </c>
      <c r="G34" s="22">
        <v>9</v>
      </c>
      <c r="H34" s="23">
        <f t="shared" si="0"/>
        <v>29</v>
      </c>
      <c r="I34" s="24">
        <f t="shared" si="1"/>
        <v>39</v>
      </c>
    </row>
    <row r="35" spans="1:9" ht="19.5" customHeight="1">
      <c r="A35" s="23">
        <v>16</v>
      </c>
      <c r="B35" s="25" t="s">
        <v>61</v>
      </c>
      <c r="C35" s="25" t="s">
        <v>24</v>
      </c>
      <c r="D35" s="22">
        <v>7</v>
      </c>
      <c r="E35" s="22">
        <v>7</v>
      </c>
      <c r="F35" s="22">
        <v>7</v>
      </c>
      <c r="G35" s="22">
        <v>6</v>
      </c>
      <c r="H35" s="23">
        <f t="shared" si="0"/>
        <v>20</v>
      </c>
      <c r="I35" s="24">
        <f t="shared" si="1"/>
        <v>27</v>
      </c>
    </row>
    <row r="36" spans="1:9" ht="19.5" customHeight="1">
      <c r="A36" s="23">
        <v>17</v>
      </c>
      <c r="B36" s="25" t="s">
        <v>62</v>
      </c>
      <c r="C36" s="25" t="s">
        <v>24</v>
      </c>
      <c r="D36" s="22">
        <v>10</v>
      </c>
      <c r="E36" s="22">
        <v>7</v>
      </c>
      <c r="F36" s="22">
        <v>10</v>
      </c>
      <c r="G36" s="22">
        <v>10</v>
      </c>
      <c r="H36" s="23">
        <f t="shared" si="0"/>
        <v>27</v>
      </c>
      <c r="I36" s="24">
        <f t="shared" si="1"/>
        <v>37</v>
      </c>
    </row>
    <row r="37" spans="1:9" ht="19.5" customHeight="1">
      <c r="A37" s="23">
        <v>18</v>
      </c>
      <c r="B37" s="25" t="s">
        <v>56</v>
      </c>
      <c r="C37" s="25" t="s">
        <v>19</v>
      </c>
      <c r="D37" s="22">
        <v>7</v>
      </c>
      <c r="E37" s="22">
        <v>10</v>
      </c>
      <c r="F37" s="22">
        <v>9</v>
      </c>
      <c r="G37" s="22">
        <v>10</v>
      </c>
      <c r="H37" s="23">
        <f t="shared" si="0"/>
        <v>29</v>
      </c>
      <c r="I37" s="24">
        <f t="shared" si="1"/>
        <v>36</v>
      </c>
    </row>
    <row r="38" spans="1:9" ht="19.5" customHeight="1">
      <c r="A38" s="23">
        <v>19</v>
      </c>
      <c r="B38" s="25" t="s">
        <v>67</v>
      </c>
      <c r="C38" s="25" t="s">
        <v>23</v>
      </c>
      <c r="D38" s="22">
        <v>6</v>
      </c>
      <c r="E38" s="22">
        <v>9</v>
      </c>
      <c r="F38" s="22">
        <v>10</v>
      </c>
      <c r="G38" s="22">
        <v>10</v>
      </c>
      <c r="H38" s="23">
        <f t="shared" si="0"/>
        <v>29</v>
      </c>
      <c r="I38" s="24">
        <f t="shared" si="1"/>
        <v>35</v>
      </c>
    </row>
    <row r="39" spans="1:9" ht="19.5" customHeight="1">
      <c r="A39" s="23">
        <v>20</v>
      </c>
      <c r="B39" s="25" t="s">
        <v>57</v>
      </c>
      <c r="C39" s="25" t="s">
        <v>19</v>
      </c>
      <c r="D39" s="50" t="s">
        <v>89</v>
      </c>
      <c r="E39" s="51"/>
      <c r="F39" s="51"/>
      <c r="G39" s="51"/>
      <c r="H39" s="51"/>
      <c r="I39" s="52"/>
    </row>
    <row r="40" spans="1:9" ht="19.5" customHeight="1">
      <c r="A40" s="23">
        <v>21</v>
      </c>
      <c r="B40" s="25" t="s">
        <v>60</v>
      </c>
      <c r="C40" s="25" t="s">
        <v>19</v>
      </c>
      <c r="D40" s="22">
        <v>6</v>
      </c>
      <c r="E40" s="22">
        <v>10</v>
      </c>
      <c r="F40" s="22">
        <v>7</v>
      </c>
      <c r="G40" s="22">
        <v>10</v>
      </c>
      <c r="H40" s="23">
        <f>E40+F40+G40</f>
        <v>27</v>
      </c>
      <c r="I40" s="24">
        <f>D40+H40</f>
        <v>33</v>
      </c>
    </row>
    <row r="41" ht="15">
      <c r="A41" s="4"/>
    </row>
    <row r="42" spans="1:6" s="34" customFormat="1" ht="19.5" customHeight="1">
      <c r="A42" s="37" t="s">
        <v>16</v>
      </c>
      <c r="B42" s="33"/>
      <c r="D42" s="33" t="s">
        <v>17</v>
      </c>
      <c r="F42" s="33" t="s">
        <v>25</v>
      </c>
    </row>
    <row r="43" spans="1:6" s="35" customFormat="1" ht="19.5" customHeight="1">
      <c r="A43" s="37" t="s">
        <v>18</v>
      </c>
      <c r="B43" s="33"/>
      <c r="D43" s="33" t="s">
        <v>19</v>
      </c>
      <c r="F43" s="33" t="s">
        <v>25</v>
      </c>
    </row>
    <row r="44" spans="1:6" s="35" customFormat="1" ht="19.5" customHeight="1">
      <c r="A44" s="38"/>
      <c r="D44" s="33" t="s">
        <v>20</v>
      </c>
      <c r="F44" s="33" t="s">
        <v>25</v>
      </c>
    </row>
    <row r="45" spans="1:6" s="35" customFormat="1" ht="19.5" customHeight="1">
      <c r="A45" s="38"/>
      <c r="D45" s="33" t="s">
        <v>21</v>
      </c>
      <c r="F45" s="33" t="s">
        <v>25</v>
      </c>
    </row>
    <row r="46" spans="1:6" s="35" customFormat="1" ht="19.5" customHeight="1">
      <c r="A46" s="38"/>
      <c r="D46" s="33" t="s">
        <v>22</v>
      </c>
      <c r="F46" s="33" t="s">
        <v>25</v>
      </c>
    </row>
    <row r="47" spans="1:6" s="35" customFormat="1" ht="19.5" customHeight="1">
      <c r="A47" s="38"/>
      <c r="D47" s="33" t="s">
        <v>23</v>
      </c>
      <c r="F47" s="33" t="s">
        <v>25</v>
      </c>
    </row>
    <row r="48" spans="1:6" s="35" customFormat="1" ht="19.5" customHeight="1">
      <c r="A48" s="33" t="s">
        <v>91</v>
      </c>
      <c r="B48" s="33"/>
      <c r="C48" s="33"/>
      <c r="D48" s="33" t="s">
        <v>92</v>
      </c>
      <c r="F48" s="33" t="s">
        <v>25</v>
      </c>
    </row>
    <row r="49" spans="2:6" s="35" customFormat="1" ht="19.5" customHeight="1">
      <c r="B49" s="36"/>
      <c r="D49" s="33" t="s">
        <v>93</v>
      </c>
      <c r="F49" s="33" t="s">
        <v>25</v>
      </c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</sheetData>
  <sheetProtection/>
  <autoFilter ref="A18:I18">
    <sortState ref="A19:I56">
      <sortCondition sortBy="value" ref="B19:B56"/>
    </sortState>
  </autoFilter>
  <mergeCells count="14">
    <mergeCell ref="D25:I25"/>
    <mergeCell ref="D39:I39"/>
    <mergeCell ref="D15:H15"/>
    <mergeCell ref="I15:I17"/>
    <mergeCell ref="D16:D17"/>
    <mergeCell ref="E16:H16"/>
    <mergeCell ref="A15:A17"/>
    <mergeCell ref="B15:B17"/>
    <mergeCell ref="C15:C17"/>
    <mergeCell ref="D22:I22"/>
    <mergeCell ref="A8:I8"/>
    <mergeCell ref="A9:I9"/>
    <mergeCell ref="A10:I10"/>
    <mergeCell ref="A11:I11"/>
  </mergeCells>
  <printOptions/>
  <pageMargins left="0.3937007874015748" right="0.35433070866141736" top="0.7480314960629921" bottom="0.35433070866141736" header="0.31496062992125984" footer="0.275590551181102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60" zoomScaleNormal="85" zoomScalePageLayoutView="0" workbookViewId="0" topLeftCell="A36">
      <selection activeCell="A45" sqref="A45:IV52"/>
    </sheetView>
  </sheetViews>
  <sheetFormatPr defaultColWidth="9.140625" defaultRowHeight="15"/>
  <cols>
    <col min="1" max="1" width="5.140625" style="15" customWidth="1"/>
    <col min="2" max="2" width="15.57421875" style="0" customWidth="1"/>
    <col min="3" max="3" width="17.421875" style="0" customWidth="1"/>
    <col min="4" max="5" width="9.7109375" style="0" customWidth="1"/>
    <col min="6" max="9" width="10.140625" style="0" bestFit="1" customWidth="1"/>
    <col min="10" max="10" width="11.140625" style="0" bestFit="1" customWidth="1"/>
    <col min="11" max="11" width="9.8515625" style="0" customWidth="1"/>
    <col min="12" max="15" width="11.140625" style="0" bestFit="1" customWidth="1"/>
    <col min="16" max="16" width="9.8515625" style="0" customWidth="1"/>
    <col min="17" max="18" width="11.140625" style="0" bestFit="1" customWidth="1"/>
  </cols>
  <sheetData>
    <row r="1" ht="18.75">
      <c r="A1" s="11"/>
    </row>
    <row r="2" spans="1:18" ht="18.75">
      <c r="A2" s="11"/>
      <c r="M2" s="5"/>
      <c r="R2" s="7" t="s">
        <v>0</v>
      </c>
    </row>
    <row r="3" spans="1:18" ht="18.75">
      <c r="A3" s="11"/>
      <c r="M3" s="5"/>
      <c r="R3" s="7" t="s">
        <v>1</v>
      </c>
    </row>
    <row r="4" spans="1:18" ht="18.75">
      <c r="A4" s="11"/>
      <c r="R4" s="7"/>
    </row>
    <row r="5" spans="1:18" ht="18.75">
      <c r="A5" s="11"/>
      <c r="M5" s="5"/>
      <c r="R5" s="7" t="s">
        <v>2</v>
      </c>
    </row>
    <row r="6" spans="1:18" ht="18.75">
      <c r="A6" s="11"/>
      <c r="R6" s="7"/>
    </row>
    <row r="7" spans="1:18" ht="18.75">
      <c r="A7" s="12"/>
      <c r="J7" s="5"/>
      <c r="M7" s="5"/>
      <c r="R7" s="7" t="s">
        <v>3</v>
      </c>
    </row>
    <row r="8" ht="18.75">
      <c r="A8" s="12"/>
    </row>
    <row r="9" spans="1:18" ht="18.75">
      <c r="A9" s="47" t="s">
        <v>84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8.75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8.75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8.75">
      <c r="A12" s="47" t="s">
        <v>81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8.75">
      <c r="A13" s="4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15.75" customHeight="1">
      <c r="A14" s="9" t="s">
        <v>52</v>
      </c>
      <c r="B14" s="9"/>
      <c r="C14" s="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R14" s="43" t="s">
        <v>53</v>
      </c>
    </row>
    <row r="15" ht="16.5" thickBot="1">
      <c r="A15" s="13"/>
    </row>
    <row r="16" spans="1:18" ht="17.25" thickBot="1">
      <c r="A16" s="63" t="s">
        <v>6</v>
      </c>
      <c r="B16" s="65" t="s">
        <v>33</v>
      </c>
      <c r="C16" s="65" t="s">
        <v>8</v>
      </c>
      <c r="D16" s="59" t="s">
        <v>85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45"/>
    </row>
    <row r="17" spans="1:18" ht="17.25" customHeight="1" thickBot="1">
      <c r="A17" s="64"/>
      <c r="B17" s="66"/>
      <c r="C17" s="66"/>
      <c r="D17" s="59" t="s">
        <v>26</v>
      </c>
      <c r="E17" s="60"/>
      <c r="F17" s="60"/>
      <c r="G17" s="45"/>
      <c r="H17" s="59" t="s">
        <v>27</v>
      </c>
      <c r="I17" s="60"/>
      <c r="J17" s="60"/>
      <c r="K17" s="60"/>
      <c r="L17" s="45"/>
      <c r="M17" s="46" t="s">
        <v>28</v>
      </c>
      <c r="N17" s="61"/>
      <c r="O17" s="61"/>
      <c r="P17" s="61"/>
      <c r="Q17" s="62"/>
      <c r="R17" s="63" t="s">
        <v>46</v>
      </c>
    </row>
    <row r="18" spans="1:18" ht="30" customHeight="1" thickBot="1">
      <c r="A18" s="64"/>
      <c r="B18" s="66"/>
      <c r="C18" s="66"/>
      <c r="D18" s="57" t="s">
        <v>34</v>
      </c>
      <c r="E18" s="58"/>
      <c r="F18" s="55" t="s">
        <v>29</v>
      </c>
      <c r="G18" s="55" t="s">
        <v>40</v>
      </c>
      <c r="H18" s="55" t="s">
        <v>35</v>
      </c>
      <c r="I18" s="55" t="s">
        <v>36</v>
      </c>
      <c r="J18" s="55" t="s">
        <v>30</v>
      </c>
      <c r="K18" s="55" t="s">
        <v>31</v>
      </c>
      <c r="L18" s="55" t="s">
        <v>40</v>
      </c>
      <c r="M18" s="55" t="s">
        <v>35</v>
      </c>
      <c r="N18" s="55" t="s">
        <v>37</v>
      </c>
      <c r="O18" s="55" t="s">
        <v>30</v>
      </c>
      <c r="P18" s="55" t="s">
        <v>32</v>
      </c>
      <c r="Q18" s="55" t="s">
        <v>40</v>
      </c>
      <c r="R18" s="64"/>
    </row>
    <row r="19" spans="1:18" ht="29.25" customHeight="1">
      <c r="A19" s="64"/>
      <c r="B19" s="66"/>
      <c r="C19" s="66"/>
      <c r="D19" s="56" t="s">
        <v>38</v>
      </c>
      <c r="E19" s="56" t="s">
        <v>39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64"/>
    </row>
    <row r="20" spans="1:18" ht="15.75" thickBot="1">
      <c r="A20" s="64"/>
      <c r="B20" s="66"/>
      <c r="C20" s="6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4"/>
    </row>
    <row r="21" spans="1:18" s="10" customFormat="1" ht="16.5" thickBot="1" thickTop="1">
      <c r="A21" s="17">
        <v>1</v>
      </c>
      <c r="B21" s="18">
        <v>2</v>
      </c>
      <c r="C21" s="18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18">
        <v>18</v>
      </c>
    </row>
    <row r="22" spans="1:18" ht="34.5" customHeight="1" thickTop="1">
      <c r="A22" s="16">
        <v>1</v>
      </c>
      <c r="B22" s="30" t="s">
        <v>73</v>
      </c>
      <c r="C22" s="30" t="s">
        <v>23</v>
      </c>
      <c r="D22" s="16">
        <v>10</v>
      </c>
      <c r="E22" s="16">
        <v>9</v>
      </c>
      <c r="F22" s="16">
        <v>3</v>
      </c>
      <c r="G22" s="16"/>
      <c r="H22" s="16">
        <v>9</v>
      </c>
      <c r="I22" s="16">
        <v>9</v>
      </c>
      <c r="J22" s="16">
        <v>6</v>
      </c>
      <c r="K22" s="16">
        <v>10</v>
      </c>
      <c r="L22" s="16">
        <v>2</v>
      </c>
      <c r="M22" s="16">
        <v>7</v>
      </c>
      <c r="N22" s="16">
        <v>8</v>
      </c>
      <c r="O22" s="16">
        <v>4</v>
      </c>
      <c r="P22" s="16">
        <v>2</v>
      </c>
      <c r="Q22" s="16"/>
      <c r="R22" s="26">
        <f>D22+E22+F22-G22+H22+I22+J22+K22-L22+M22+N22+O22+P22-Q22</f>
        <v>75</v>
      </c>
    </row>
    <row r="23" spans="1:18" ht="34.5" customHeight="1">
      <c r="A23" s="16">
        <v>2</v>
      </c>
      <c r="B23" s="31" t="s">
        <v>63</v>
      </c>
      <c r="C23" s="25" t="s">
        <v>23</v>
      </c>
      <c r="D23" s="22" t="s">
        <v>75</v>
      </c>
      <c r="E23" s="22" t="s">
        <v>75</v>
      </c>
      <c r="F23" s="22" t="s">
        <v>75</v>
      </c>
      <c r="G23" s="22" t="s">
        <v>75</v>
      </c>
      <c r="H23" s="22" t="s">
        <v>75</v>
      </c>
      <c r="I23" s="22" t="s">
        <v>75</v>
      </c>
      <c r="J23" s="22" t="s">
        <v>75</v>
      </c>
      <c r="K23" s="22" t="s">
        <v>75</v>
      </c>
      <c r="L23" s="22" t="s">
        <v>75</v>
      </c>
      <c r="M23" s="22" t="s">
        <v>75</v>
      </c>
      <c r="N23" s="22" t="s">
        <v>75</v>
      </c>
      <c r="O23" s="22" t="s">
        <v>75</v>
      </c>
      <c r="P23" s="22" t="s">
        <v>75</v>
      </c>
      <c r="Q23" s="22" t="s">
        <v>75</v>
      </c>
      <c r="R23" s="24" t="s">
        <v>75</v>
      </c>
    </row>
    <row r="24" spans="1:18" ht="34.5" customHeight="1">
      <c r="A24" s="16">
        <v>3</v>
      </c>
      <c r="B24" s="31" t="s">
        <v>64</v>
      </c>
      <c r="C24" s="25" t="s">
        <v>23</v>
      </c>
      <c r="D24" s="22" t="s">
        <v>75</v>
      </c>
      <c r="E24" s="22" t="s">
        <v>75</v>
      </c>
      <c r="F24" s="22" t="s">
        <v>75</v>
      </c>
      <c r="G24" s="22" t="s">
        <v>75</v>
      </c>
      <c r="H24" s="22" t="s">
        <v>75</v>
      </c>
      <c r="I24" s="22" t="s">
        <v>75</v>
      </c>
      <c r="J24" s="22" t="s">
        <v>75</v>
      </c>
      <c r="K24" s="22" t="s">
        <v>75</v>
      </c>
      <c r="L24" s="22" t="s">
        <v>75</v>
      </c>
      <c r="M24" s="22" t="s">
        <v>75</v>
      </c>
      <c r="N24" s="22" t="s">
        <v>75</v>
      </c>
      <c r="O24" s="22" t="s">
        <v>75</v>
      </c>
      <c r="P24" s="22" t="s">
        <v>75</v>
      </c>
      <c r="Q24" s="22" t="s">
        <v>75</v>
      </c>
      <c r="R24" s="24" t="s">
        <v>75</v>
      </c>
    </row>
    <row r="25" spans="1:18" ht="34.5" customHeight="1">
      <c r="A25" s="16">
        <v>4</v>
      </c>
      <c r="B25" s="31" t="s">
        <v>65</v>
      </c>
      <c r="C25" s="25" t="s">
        <v>23</v>
      </c>
      <c r="D25" s="67" t="s">
        <v>89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18" ht="34.5" customHeight="1">
      <c r="A26" s="16">
        <v>5</v>
      </c>
      <c r="B26" s="31" t="s">
        <v>54</v>
      </c>
      <c r="C26" s="25" t="s">
        <v>19</v>
      </c>
      <c r="D26" s="22">
        <v>10</v>
      </c>
      <c r="E26" s="22">
        <v>9</v>
      </c>
      <c r="F26" s="22">
        <v>3</v>
      </c>
      <c r="G26" s="22"/>
      <c r="H26" s="22">
        <v>10</v>
      </c>
      <c r="I26" s="22">
        <v>8</v>
      </c>
      <c r="J26" s="22">
        <v>7</v>
      </c>
      <c r="K26" s="22">
        <v>9</v>
      </c>
      <c r="L26" s="22">
        <v>1.5</v>
      </c>
      <c r="M26" s="22">
        <v>7</v>
      </c>
      <c r="N26" s="22">
        <v>4</v>
      </c>
      <c r="O26" s="22">
        <v>5</v>
      </c>
      <c r="P26" s="22">
        <v>9</v>
      </c>
      <c r="Q26" s="22"/>
      <c r="R26" s="26">
        <f>D26+E26+F26-G26+H26+I26+J26+K26-L26+M26+N26+O26+P26-Q26</f>
        <v>79.5</v>
      </c>
    </row>
    <row r="27" spans="1:18" ht="34.5" customHeight="1">
      <c r="A27" s="16">
        <v>6</v>
      </c>
      <c r="B27" s="31" t="s">
        <v>58</v>
      </c>
      <c r="C27" s="25" t="s">
        <v>19</v>
      </c>
      <c r="D27" s="22">
        <v>10</v>
      </c>
      <c r="E27" s="22">
        <v>9</v>
      </c>
      <c r="F27" s="22">
        <v>10</v>
      </c>
      <c r="G27" s="22"/>
      <c r="H27" s="22">
        <v>10</v>
      </c>
      <c r="I27" s="22">
        <v>10</v>
      </c>
      <c r="J27" s="22">
        <v>10</v>
      </c>
      <c r="K27" s="22">
        <v>10</v>
      </c>
      <c r="L27" s="22"/>
      <c r="M27" s="22">
        <v>8</v>
      </c>
      <c r="N27" s="22">
        <v>10</v>
      </c>
      <c r="O27" s="22">
        <v>10</v>
      </c>
      <c r="P27" s="22">
        <v>7</v>
      </c>
      <c r="Q27" s="22"/>
      <c r="R27" s="26">
        <f>D27+E27+F27-G27+H27+I27+J27+K27-L27+M27+N27+O27+P27-Q27</f>
        <v>104</v>
      </c>
    </row>
    <row r="28" spans="1:18" ht="34.5" customHeight="1">
      <c r="A28" s="16">
        <v>7</v>
      </c>
      <c r="B28" s="31" t="s">
        <v>66</v>
      </c>
      <c r="C28" s="25" t="s">
        <v>23</v>
      </c>
      <c r="D28" s="67" t="s">
        <v>89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8" ht="34.5" customHeight="1">
      <c r="A29" s="16">
        <v>8</v>
      </c>
      <c r="B29" s="31" t="s">
        <v>55</v>
      </c>
      <c r="C29" s="25" t="s">
        <v>19</v>
      </c>
      <c r="D29" s="22">
        <v>10</v>
      </c>
      <c r="E29" s="22">
        <v>10</v>
      </c>
      <c r="F29" s="22">
        <v>3</v>
      </c>
      <c r="G29" s="22"/>
      <c r="H29" s="22">
        <v>10</v>
      </c>
      <c r="I29" s="22">
        <v>10</v>
      </c>
      <c r="J29" s="22">
        <v>6</v>
      </c>
      <c r="K29" s="22">
        <v>8</v>
      </c>
      <c r="L29" s="22">
        <v>1</v>
      </c>
      <c r="M29" s="22">
        <v>7</v>
      </c>
      <c r="N29" s="22">
        <v>6</v>
      </c>
      <c r="O29" s="22">
        <v>8</v>
      </c>
      <c r="P29" s="22">
        <v>7</v>
      </c>
      <c r="Q29" s="22"/>
      <c r="R29" s="26">
        <f>D29+E29+F29-G29+H29+I29+J29+K29-L29+M29+N29+O29+P29-Q29</f>
        <v>84</v>
      </c>
    </row>
    <row r="30" spans="1:18" ht="34.5" customHeight="1" thickBot="1">
      <c r="A30" s="16">
        <v>9</v>
      </c>
      <c r="B30" s="25" t="s">
        <v>72</v>
      </c>
      <c r="C30" s="25" t="s">
        <v>23</v>
      </c>
      <c r="D30" s="14">
        <v>10</v>
      </c>
      <c r="E30" s="14">
        <v>10</v>
      </c>
      <c r="F30" s="14">
        <v>10</v>
      </c>
      <c r="G30" s="14"/>
      <c r="H30" s="14">
        <v>10</v>
      </c>
      <c r="I30" s="14">
        <v>9</v>
      </c>
      <c r="J30" s="14">
        <v>10</v>
      </c>
      <c r="K30" s="14">
        <v>10</v>
      </c>
      <c r="L30" s="14">
        <v>1</v>
      </c>
      <c r="M30" s="14">
        <v>8</v>
      </c>
      <c r="N30" s="14">
        <v>8</v>
      </c>
      <c r="O30" s="14">
        <v>4</v>
      </c>
      <c r="P30" s="14">
        <v>9</v>
      </c>
      <c r="Q30" s="14">
        <v>1</v>
      </c>
      <c r="R30" s="26">
        <f>D30+E30+F30-G30+H30+I30+J30+K30-L30+M30+N30+O30+P30-Q30</f>
        <v>96</v>
      </c>
    </row>
    <row r="31" spans="1:18" s="10" customFormat="1" ht="16.5" thickBot="1" thickTop="1">
      <c r="A31" s="17">
        <v>1</v>
      </c>
      <c r="B31" s="18">
        <v>2</v>
      </c>
      <c r="C31" s="18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  <c r="L31" s="19">
        <v>12</v>
      </c>
      <c r="M31" s="19">
        <v>13</v>
      </c>
      <c r="N31" s="19">
        <v>14</v>
      </c>
      <c r="O31" s="19">
        <v>15</v>
      </c>
      <c r="P31" s="19">
        <v>16</v>
      </c>
      <c r="Q31" s="19">
        <v>17</v>
      </c>
      <c r="R31" s="18">
        <v>18</v>
      </c>
    </row>
    <row r="32" spans="1:18" ht="34.5" customHeight="1" thickTop="1">
      <c r="A32" s="16">
        <v>10</v>
      </c>
      <c r="B32" s="21" t="s">
        <v>70</v>
      </c>
      <c r="C32" s="8" t="s">
        <v>24</v>
      </c>
      <c r="D32" s="22">
        <v>10</v>
      </c>
      <c r="E32" s="22">
        <v>10</v>
      </c>
      <c r="F32" s="22">
        <v>9</v>
      </c>
      <c r="G32" s="22"/>
      <c r="H32" s="22">
        <v>10</v>
      </c>
      <c r="I32" s="22">
        <v>10</v>
      </c>
      <c r="J32" s="22">
        <v>9</v>
      </c>
      <c r="K32" s="22">
        <v>9</v>
      </c>
      <c r="L32" s="22">
        <v>1</v>
      </c>
      <c r="M32" s="22">
        <v>10</v>
      </c>
      <c r="N32" s="22">
        <v>10</v>
      </c>
      <c r="O32" s="22">
        <v>5</v>
      </c>
      <c r="P32" s="22">
        <v>6</v>
      </c>
      <c r="Q32" s="22">
        <v>1</v>
      </c>
      <c r="R32" s="26">
        <f>D32+E32+F32-G32+H32+I32+J32+K32-L32+M32+N32+O32+P32-Q32</f>
        <v>96</v>
      </c>
    </row>
    <row r="33" spans="1:18" ht="34.5" customHeight="1">
      <c r="A33" s="16">
        <v>11</v>
      </c>
      <c r="B33" s="21" t="s">
        <v>71</v>
      </c>
      <c r="C33" s="8" t="s">
        <v>24</v>
      </c>
      <c r="D33" s="22">
        <v>9</v>
      </c>
      <c r="E33" s="22">
        <v>10</v>
      </c>
      <c r="F33" s="22">
        <v>8</v>
      </c>
      <c r="G33" s="22"/>
      <c r="H33" s="22">
        <v>10</v>
      </c>
      <c r="I33" s="22" t="s">
        <v>75</v>
      </c>
      <c r="J33" s="22" t="s">
        <v>75</v>
      </c>
      <c r="K33" s="22">
        <v>9</v>
      </c>
      <c r="L33" s="22">
        <v>1</v>
      </c>
      <c r="M33" s="22">
        <v>6</v>
      </c>
      <c r="N33" s="22">
        <v>6</v>
      </c>
      <c r="O33" s="22">
        <v>6</v>
      </c>
      <c r="P33" s="22">
        <v>2</v>
      </c>
      <c r="Q33" s="22"/>
      <c r="R33" s="39">
        <f>D33+E33+F33-G33+H33+K33-L33+M33+N33+O33+P33-Q33</f>
        <v>65</v>
      </c>
    </row>
    <row r="34" spans="1:18" ht="34.5" customHeight="1">
      <c r="A34" s="16">
        <v>12</v>
      </c>
      <c r="B34" s="21" t="s">
        <v>68</v>
      </c>
      <c r="C34" s="8" t="s">
        <v>47</v>
      </c>
      <c r="D34" s="22">
        <v>10</v>
      </c>
      <c r="E34" s="22">
        <v>10</v>
      </c>
      <c r="F34" s="22">
        <v>10</v>
      </c>
      <c r="G34" s="22"/>
      <c r="H34" s="22">
        <v>10</v>
      </c>
      <c r="I34" s="22">
        <v>7</v>
      </c>
      <c r="J34" s="22">
        <v>3</v>
      </c>
      <c r="K34" s="22">
        <v>9</v>
      </c>
      <c r="L34" s="22">
        <v>0.5</v>
      </c>
      <c r="M34" s="22">
        <v>8</v>
      </c>
      <c r="N34" s="22">
        <v>10</v>
      </c>
      <c r="O34" s="22">
        <v>8</v>
      </c>
      <c r="P34" s="22">
        <v>9</v>
      </c>
      <c r="Q34" s="22"/>
      <c r="R34" s="39">
        <f aca="true" t="shared" si="0" ref="R34:R43">D34+E34+F34-G34+H34+I34+J34+K34-L34+M34+N34+O34+P34-Q34</f>
        <v>93.5</v>
      </c>
    </row>
    <row r="35" spans="1:18" ht="34.5" customHeight="1">
      <c r="A35" s="16">
        <v>13</v>
      </c>
      <c r="B35" s="31" t="s">
        <v>59</v>
      </c>
      <c r="C35" s="25" t="s">
        <v>19</v>
      </c>
      <c r="D35" s="22">
        <v>10</v>
      </c>
      <c r="E35" s="22">
        <v>10</v>
      </c>
      <c r="F35" s="22">
        <v>8</v>
      </c>
      <c r="G35" s="22"/>
      <c r="H35" s="22">
        <v>10</v>
      </c>
      <c r="I35" s="22">
        <v>10</v>
      </c>
      <c r="J35" s="22">
        <v>10</v>
      </c>
      <c r="K35" s="22">
        <v>10</v>
      </c>
      <c r="L35" s="22">
        <v>0.5</v>
      </c>
      <c r="M35" s="22">
        <v>10</v>
      </c>
      <c r="N35" s="22">
        <v>9</v>
      </c>
      <c r="O35" s="22">
        <v>9</v>
      </c>
      <c r="P35" s="22">
        <v>4</v>
      </c>
      <c r="Q35" s="22"/>
      <c r="R35" s="26">
        <f t="shared" si="0"/>
        <v>99.5</v>
      </c>
    </row>
    <row r="36" spans="1:18" ht="34.5" customHeight="1">
      <c r="A36" s="16">
        <v>14</v>
      </c>
      <c r="B36" s="31" t="s">
        <v>74</v>
      </c>
      <c r="C36" s="25" t="s">
        <v>19</v>
      </c>
      <c r="D36" s="22">
        <v>9</v>
      </c>
      <c r="E36" s="22">
        <v>9</v>
      </c>
      <c r="F36" s="22">
        <v>2</v>
      </c>
      <c r="G36" s="22"/>
      <c r="H36" s="22">
        <v>8</v>
      </c>
      <c r="I36" s="22">
        <v>5</v>
      </c>
      <c r="J36" s="22">
        <v>5</v>
      </c>
      <c r="K36" s="22">
        <v>8</v>
      </c>
      <c r="L36" s="22">
        <v>1.5</v>
      </c>
      <c r="M36" s="22">
        <v>8</v>
      </c>
      <c r="N36" s="22">
        <v>10</v>
      </c>
      <c r="O36" s="22">
        <v>7</v>
      </c>
      <c r="P36" s="22">
        <v>8</v>
      </c>
      <c r="Q36" s="22"/>
      <c r="R36" s="26">
        <f t="shared" si="0"/>
        <v>77.5</v>
      </c>
    </row>
    <row r="37" spans="1:18" ht="34.5" customHeight="1">
      <c r="A37" s="16">
        <v>15</v>
      </c>
      <c r="B37" s="21" t="s">
        <v>69</v>
      </c>
      <c r="C37" s="21" t="s">
        <v>24</v>
      </c>
      <c r="D37" s="22">
        <v>10</v>
      </c>
      <c r="E37" s="22">
        <v>10</v>
      </c>
      <c r="F37" s="22">
        <v>4</v>
      </c>
      <c r="G37" s="22"/>
      <c r="H37" s="22">
        <v>8</v>
      </c>
      <c r="I37" s="22">
        <v>10</v>
      </c>
      <c r="J37" s="22">
        <v>7</v>
      </c>
      <c r="K37" s="22">
        <v>10</v>
      </c>
      <c r="L37" s="22">
        <v>0.5</v>
      </c>
      <c r="M37" s="22">
        <v>10</v>
      </c>
      <c r="N37" s="22">
        <v>8</v>
      </c>
      <c r="O37" s="22">
        <v>8</v>
      </c>
      <c r="P37" s="22">
        <v>10</v>
      </c>
      <c r="Q37" s="22"/>
      <c r="R37" s="26">
        <f t="shared" si="0"/>
        <v>94.5</v>
      </c>
    </row>
    <row r="38" spans="1:18" ht="34.5" customHeight="1">
      <c r="A38" s="16">
        <v>16</v>
      </c>
      <c r="B38" s="31" t="s">
        <v>61</v>
      </c>
      <c r="C38" s="25" t="s">
        <v>24</v>
      </c>
      <c r="D38" s="22">
        <v>10</v>
      </c>
      <c r="E38" s="22">
        <v>10</v>
      </c>
      <c r="F38" s="22">
        <v>7</v>
      </c>
      <c r="G38" s="22"/>
      <c r="H38" s="22">
        <v>10</v>
      </c>
      <c r="I38" s="22">
        <v>10</v>
      </c>
      <c r="J38" s="22">
        <v>10</v>
      </c>
      <c r="K38" s="22">
        <v>9</v>
      </c>
      <c r="L38" s="22">
        <v>1</v>
      </c>
      <c r="M38" s="22">
        <v>8</v>
      </c>
      <c r="N38" s="22">
        <v>7</v>
      </c>
      <c r="O38" s="22">
        <v>2</v>
      </c>
      <c r="P38" s="22">
        <v>5</v>
      </c>
      <c r="Q38" s="22"/>
      <c r="R38" s="26">
        <f t="shared" si="0"/>
        <v>87</v>
      </c>
    </row>
    <row r="39" spans="1:18" ht="34.5" customHeight="1">
      <c r="A39" s="16">
        <v>17</v>
      </c>
      <c r="B39" s="31" t="s">
        <v>62</v>
      </c>
      <c r="C39" s="25" t="s">
        <v>24</v>
      </c>
      <c r="D39" s="22">
        <v>10</v>
      </c>
      <c r="E39" s="22">
        <v>10</v>
      </c>
      <c r="F39" s="22">
        <v>8</v>
      </c>
      <c r="G39" s="22"/>
      <c r="H39" s="22">
        <v>10</v>
      </c>
      <c r="I39" s="22">
        <v>10</v>
      </c>
      <c r="J39" s="22">
        <v>10</v>
      </c>
      <c r="K39" s="22">
        <v>10</v>
      </c>
      <c r="L39" s="22">
        <v>0.5</v>
      </c>
      <c r="M39" s="22">
        <v>8</v>
      </c>
      <c r="N39" s="22">
        <v>10</v>
      </c>
      <c r="O39" s="22">
        <v>9</v>
      </c>
      <c r="P39" s="22">
        <v>7</v>
      </c>
      <c r="Q39" s="22"/>
      <c r="R39" s="26">
        <f t="shared" si="0"/>
        <v>101.5</v>
      </c>
    </row>
    <row r="40" spans="1:18" ht="34.5" customHeight="1">
      <c r="A40" s="16">
        <v>18</v>
      </c>
      <c r="B40" s="31" t="s">
        <v>56</v>
      </c>
      <c r="C40" s="25" t="s">
        <v>19</v>
      </c>
      <c r="D40" s="22">
        <v>9</v>
      </c>
      <c r="E40" s="22">
        <v>9</v>
      </c>
      <c r="F40" s="22">
        <v>4</v>
      </c>
      <c r="G40" s="22"/>
      <c r="H40" s="22">
        <v>10</v>
      </c>
      <c r="I40" s="22">
        <v>10</v>
      </c>
      <c r="J40" s="22">
        <v>4</v>
      </c>
      <c r="K40" s="22">
        <v>10</v>
      </c>
      <c r="L40" s="22">
        <v>1.5</v>
      </c>
      <c r="M40" s="22">
        <v>8</v>
      </c>
      <c r="N40" s="22">
        <v>9</v>
      </c>
      <c r="O40" s="22">
        <v>6</v>
      </c>
      <c r="P40" s="22">
        <v>3</v>
      </c>
      <c r="Q40" s="22"/>
      <c r="R40" s="26">
        <f t="shared" si="0"/>
        <v>80.5</v>
      </c>
    </row>
    <row r="41" spans="1:18" ht="34.5" customHeight="1">
      <c r="A41" s="16">
        <v>19</v>
      </c>
      <c r="B41" s="31" t="s">
        <v>67</v>
      </c>
      <c r="C41" s="25" t="s">
        <v>23</v>
      </c>
      <c r="D41" s="22">
        <v>8</v>
      </c>
      <c r="E41" s="22">
        <v>9</v>
      </c>
      <c r="F41" s="22">
        <v>3</v>
      </c>
      <c r="G41" s="22"/>
      <c r="H41" s="22">
        <v>8</v>
      </c>
      <c r="I41" s="22">
        <v>8</v>
      </c>
      <c r="J41" s="22">
        <v>5</v>
      </c>
      <c r="K41" s="22">
        <v>7</v>
      </c>
      <c r="L41" s="22">
        <v>2</v>
      </c>
      <c r="M41" s="22">
        <v>9</v>
      </c>
      <c r="N41" s="22">
        <v>6</v>
      </c>
      <c r="O41" s="22">
        <v>6</v>
      </c>
      <c r="P41" s="22">
        <v>2</v>
      </c>
      <c r="Q41" s="22"/>
      <c r="R41" s="26">
        <f t="shared" si="0"/>
        <v>69</v>
      </c>
    </row>
    <row r="42" spans="1:18" ht="34.5" customHeight="1">
      <c r="A42" s="16">
        <v>20</v>
      </c>
      <c r="B42" s="31" t="s">
        <v>57</v>
      </c>
      <c r="C42" s="25" t="s">
        <v>19</v>
      </c>
      <c r="D42" s="67" t="s">
        <v>89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9"/>
    </row>
    <row r="43" spans="1:18" ht="34.5" customHeight="1">
      <c r="A43" s="16">
        <v>21</v>
      </c>
      <c r="B43" s="31" t="s">
        <v>60</v>
      </c>
      <c r="C43" s="25" t="s">
        <v>19</v>
      </c>
      <c r="D43" s="22">
        <v>10</v>
      </c>
      <c r="E43" s="22">
        <v>9</v>
      </c>
      <c r="F43" s="22">
        <v>10</v>
      </c>
      <c r="G43" s="22"/>
      <c r="H43" s="22">
        <v>10</v>
      </c>
      <c r="I43" s="22">
        <v>9</v>
      </c>
      <c r="J43" s="22">
        <v>10</v>
      </c>
      <c r="K43" s="22">
        <v>10</v>
      </c>
      <c r="L43" s="22">
        <v>0.5</v>
      </c>
      <c r="M43" s="22">
        <v>8</v>
      </c>
      <c r="N43" s="22">
        <v>6</v>
      </c>
      <c r="O43" s="22">
        <v>3</v>
      </c>
      <c r="P43" s="22">
        <v>9</v>
      </c>
      <c r="Q43" s="22"/>
      <c r="R43" s="26">
        <f t="shared" si="0"/>
        <v>93.5</v>
      </c>
    </row>
    <row r="44" ht="18.75">
      <c r="A44" s="11"/>
    </row>
    <row r="45" spans="1:8" s="34" customFormat="1" ht="24.75" customHeight="1">
      <c r="A45" s="37" t="s">
        <v>16</v>
      </c>
      <c r="B45" s="33"/>
      <c r="E45" s="33" t="s">
        <v>17</v>
      </c>
      <c r="H45" s="33" t="s">
        <v>25</v>
      </c>
    </row>
    <row r="46" spans="1:8" s="35" customFormat="1" ht="24.75" customHeight="1">
      <c r="A46" s="37" t="s">
        <v>18</v>
      </c>
      <c r="B46" s="33"/>
      <c r="E46" s="33" t="s">
        <v>19</v>
      </c>
      <c r="H46" s="33" t="s">
        <v>25</v>
      </c>
    </row>
    <row r="47" spans="1:8" s="35" customFormat="1" ht="24.75" customHeight="1">
      <c r="A47" s="38"/>
      <c r="E47" s="33" t="s">
        <v>20</v>
      </c>
      <c r="H47" s="33" t="s">
        <v>25</v>
      </c>
    </row>
    <row r="48" spans="1:8" s="35" customFormat="1" ht="24.75" customHeight="1">
      <c r="A48" s="38"/>
      <c r="E48" s="33" t="s">
        <v>21</v>
      </c>
      <c r="H48" s="33" t="s">
        <v>25</v>
      </c>
    </row>
    <row r="49" spans="1:8" s="35" customFormat="1" ht="24.75" customHeight="1">
      <c r="A49" s="38"/>
      <c r="E49" s="33" t="s">
        <v>22</v>
      </c>
      <c r="H49" s="33" t="s">
        <v>25</v>
      </c>
    </row>
    <row r="50" spans="1:8" s="35" customFormat="1" ht="24.75" customHeight="1">
      <c r="A50" s="38"/>
      <c r="E50" s="33" t="s">
        <v>23</v>
      </c>
      <c r="H50" s="33" t="s">
        <v>25</v>
      </c>
    </row>
    <row r="51" spans="1:8" s="35" customFormat="1" ht="24.75" customHeight="1">
      <c r="A51" s="33" t="s">
        <v>91</v>
      </c>
      <c r="B51" s="33"/>
      <c r="C51" s="33"/>
      <c r="E51" s="33" t="s">
        <v>92</v>
      </c>
      <c r="H51" s="33" t="s">
        <v>25</v>
      </c>
    </row>
    <row r="52" spans="2:8" s="35" customFormat="1" ht="24.75" customHeight="1">
      <c r="B52" s="36"/>
      <c r="E52" s="33" t="s">
        <v>93</v>
      </c>
      <c r="H52" s="33" t="s">
        <v>25</v>
      </c>
    </row>
  </sheetData>
  <sheetProtection/>
  <autoFilter ref="A21:R21">
    <sortState ref="A22:R52">
      <sortCondition sortBy="value" ref="B22:B52"/>
    </sortState>
  </autoFilter>
  <mergeCells count="30">
    <mergeCell ref="D25:R25"/>
    <mergeCell ref="D28:R28"/>
    <mergeCell ref="D42:R42"/>
    <mergeCell ref="A9:R9"/>
    <mergeCell ref="A10:R10"/>
    <mergeCell ref="A11:R11"/>
    <mergeCell ref="A12:R12"/>
    <mergeCell ref="A16:A20"/>
    <mergeCell ref="C16:C20"/>
    <mergeCell ref="D16:R16"/>
    <mergeCell ref="B16:B20"/>
    <mergeCell ref="H18:H20"/>
    <mergeCell ref="I18:I20"/>
    <mergeCell ref="M18:M20"/>
    <mergeCell ref="K18:K20"/>
    <mergeCell ref="M17:Q17"/>
    <mergeCell ref="R17:R20"/>
    <mergeCell ref="F18:F20"/>
    <mergeCell ref="J18:J20"/>
    <mergeCell ref="N18:N20"/>
    <mergeCell ref="P18:P20"/>
    <mergeCell ref="D17:G17"/>
    <mergeCell ref="G18:G20"/>
    <mergeCell ref="H17:L17"/>
    <mergeCell ref="L18:L20"/>
    <mergeCell ref="Q18:Q20"/>
    <mergeCell ref="O18:O20"/>
    <mergeCell ref="D18:E18"/>
    <mergeCell ref="D19:D20"/>
    <mergeCell ref="E19:E20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72" r:id="rId2"/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="60" zoomScalePageLayoutView="0" workbookViewId="0" topLeftCell="A13">
      <selection activeCell="J21" sqref="J21:K21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7.140625" style="0" customWidth="1"/>
    <col min="8" max="8" width="10.00390625" style="0" customWidth="1"/>
    <col min="12" max="12" width="11.8515625" style="0" customWidth="1"/>
    <col min="14" max="15" width="11.00390625" style="0" customWidth="1"/>
    <col min="17" max="17" width="10.7109375" style="0" customWidth="1"/>
  </cols>
  <sheetData>
    <row r="1" ht="18.75">
      <c r="A1" s="1" t="s">
        <v>0</v>
      </c>
    </row>
    <row r="2" spans="1:17" ht="18.75">
      <c r="A2" s="1" t="s">
        <v>1</v>
      </c>
      <c r="M2" s="5"/>
      <c r="Q2" s="7" t="s">
        <v>0</v>
      </c>
    </row>
    <row r="3" spans="1:17" ht="18.75">
      <c r="A3" s="1"/>
      <c r="M3" s="5"/>
      <c r="Q3" s="7" t="s">
        <v>1</v>
      </c>
    </row>
    <row r="4" spans="1:17" ht="18.75">
      <c r="A4" s="1" t="s">
        <v>2</v>
      </c>
      <c r="Q4" s="7"/>
    </row>
    <row r="5" spans="1:17" ht="18.75">
      <c r="A5" s="1"/>
      <c r="M5" s="5"/>
      <c r="Q5" s="7" t="s">
        <v>2</v>
      </c>
    </row>
    <row r="6" spans="1:17" ht="18.75">
      <c r="A6" s="1" t="s">
        <v>3</v>
      </c>
      <c r="Q6" s="7"/>
    </row>
    <row r="7" spans="1:17" ht="18.75">
      <c r="A7" s="2"/>
      <c r="J7" s="5"/>
      <c r="M7" s="5"/>
      <c r="Q7" s="7" t="s">
        <v>3</v>
      </c>
    </row>
    <row r="8" ht="18.75">
      <c r="A8" s="2"/>
    </row>
    <row r="9" spans="1:19" ht="18.75">
      <c r="A9" s="47" t="s">
        <v>84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9"/>
      <c r="S9" s="9"/>
    </row>
    <row r="10" spans="1:19" ht="18.75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9"/>
      <c r="S10" s="9"/>
    </row>
    <row r="11" spans="1:19" ht="18.75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9"/>
      <c r="S11" s="9"/>
    </row>
    <row r="12" spans="1:19" ht="18.75">
      <c r="A12" s="47" t="s">
        <v>87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9"/>
      <c r="S12" s="9"/>
    </row>
    <row r="13" spans="1:19" ht="18.75">
      <c r="A13" s="3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.75" customHeight="1">
      <c r="A14" s="9" t="s">
        <v>52</v>
      </c>
      <c r="B14" s="9"/>
      <c r="C14" s="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Q14" s="43" t="s">
        <v>53</v>
      </c>
      <c r="R14" s="41"/>
      <c r="S14" s="41"/>
    </row>
    <row r="15" ht="19.5" thickBot="1">
      <c r="A15" s="3"/>
    </row>
    <row r="16" spans="1:17" ht="19.5" thickBot="1">
      <c r="A16" s="65" t="s">
        <v>6</v>
      </c>
      <c r="B16" s="65" t="s">
        <v>7</v>
      </c>
      <c r="C16" s="65" t="s">
        <v>8</v>
      </c>
      <c r="D16" s="70" t="s">
        <v>9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</row>
    <row r="17" spans="1:17" ht="78" customHeight="1">
      <c r="A17" s="66"/>
      <c r="B17" s="66"/>
      <c r="C17" s="66"/>
      <c r="D17" s="73" t="s">
        <v>48</v>
      </c>
      <c r="E17" s="73" t="s">
        <v>41</v>
      </c>
      <c r="F17" s="73" t="s">
        <v>42</v>
      </c>
      <c r="G17" s="73" t="s">
        <v>41</v>
      </c>
      <c r="H17" s="73" t="s">
        <v>86</v>
      </c>
      <c r="I17" s="73" t="s">
        <v>41</v>
      </c>
      <c r="J17" s="73" t="s">
        <v>43</v>
      </c>
      <c r="K17" s="73" t="s">
        <v>41</v>
      </c>
      <c r="L17" s="73" t="s">
        <v>44</v>
      </c>
      <c r="M17" s="73" t="s">
        <v>41</v>
      </c>
      <c r="N17" s="73" t="s">
        <v>45</v>
      </c>
      <c r="O17" s="73" t="s">
        <v>41</v>
      </c>
      <c r="P17" s="73" t="s">
        <v>40</v>
      </c>
      <c r="Q17" s="65" t="s">
        <v>46</v>
      </c>
    </row>
    <row r="18" spans="1:17" ht="15.75" thickBot="1">
      <c r="A18" s="66"/>
      <c r="B18" s="66"/>
      <c r="C18" s="6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</row>
    <row r="19" spans="1:17" s="10" customFormat="1" ht="16.5" thickBot="1" thickTop="1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29">
        <v>14</v>
      </c>
      <c r="O19" s="29">
        <v>15</v>
      </c>
      <c r="P19" s="29">
        <v>16</v>
      </c>
      <c r="Q19" s="29">
        <v>17</v>
      </c>
    </row>
    <row r="20" spans="1:17" ht="34.5" customHeight="1" thickTop="1">
      <c r="A20" s="23">
        <v>1</v>
      </c>
      <c r="B20" s="30" t="s">
        <v>73</v>
      </c>
      <c r="C20" s="30" t="s">
        <v>23</v>
      </c>
      <c r="D20" s="23">
        <v>4.09</v>
      </c>
      <c r="E20" s="23">
        <v>5.5</v>
      </c>
      <c r="F20" s="23">
        <v>140</v>
      </c>
      <c r="G20" s="23">
        <v>6</v>
      </c>
      <c r="H20" s="23">
        <v>20</v>
      </c>
      <c r="I20" s="23">
        <v>10</v>
      </c>
      <c r="J20" s="23">
        <v>10</v>
      </c>
      <c r="K20" s="23">
        <v>5</v>
      </c>
      <c r="L20" s="23">
        <v>15</v>
      </c>
      <c r="M20" s="23">
        <v>10</v>
      </c>
      <c r="N20" s="23">
        <v>44</v>
      </c>
      <c r="O20" s="23">
        <v>8.5</v>
      </c>
      <c r="P20" s="23"/>
      <c r="Q20" s="24">
        <f>E20+G20+I20+K20+M20-P20+O20</f>
        <v>45</v>
      </c>
    </row>
    <row r="21" spans="1:17" ht="34.5" customHeight="1">
      <c r="A21" s="23">
        <v>2</v>
      </c>
      <c r="B21" s="31" t="s">
        <v>63</v>
      </c>
      <c r="C21" s="25" t="s">
        <v>23</v>
      </c>
      <c r="D21" s="22">
        <v>4.39</v>
      </c>
      <c r="E21" s="22">
        <v>4</v>
      </c>
      <c r="F21" s="22">
        <v>147</v>
      </c>
      <c r="G21" s="22">
        <v>6.5</v>
      </c>
      <c r="H21" s="22">
        <v>18</v>
      </c>
      <c r="I21" s="22">
        <v>8</v>
      </c>
      <c r="J21" s="22">
        <v>6</v>
      </c>
      <c r="K21" s="22">
        <v>4</v>
      </c>
      <c r="L21" s="22">
        <v>20</v>
      </c>
      <c r="M21" s="22">
        <v>10</v>
      </c>
      <c r="N21" s="22" t="s">
        <v>75</v>
      </c>
      <c r="O21" s="22" t="s">
        <v>75</v>
      </c>
      <c r="P21" s="22">
        <v>0.5</v>
      </c>
      <c r="Q21" s="24">
        <f>E21+G21+I21+K21+M21-P21</f>
        <v>32</v>
      </c>
    </row>
    <row r="22" spans="1:17" ht="34.5" customHeight="1">
      <c r="A22" s="23">
        <v>3</v>
      </c>
      <c r="B22" s="31" t="s">
        <v>64</v>
      </c>
      <c r="C22" s="25" t="s">
        <v>23</v>
      </c>
      <c r="D22" s="22">
        <v>4.27</v>
      </c>
      <c r="E22" s="22">
        <v>4.5</v>
      </c>
      <c r="F22" s="22">
        <v>147</v>
      </c>
      <c r="G22" s="22">
        <v>6.5</v>
      </c>
      <c r="H22" s="22">
        <v>30</v>
      </c>
      <c r="I22" s="22">
        <v>10</v>
      </c>
      <c r="J22" s="22">
        <v>6</v>
      </c>
      <c r="K22" s="22">
        <v>4</v>
      </c>
      <c r="L22" s="22">
        <v>30</v>
      </c>
      <c r="M22" s="22">
        <v>10</v>
      </c>
      <c r="N22" s="22" t="s">
        <v>75</v>
      </c>
      <c r="O22" s="22" t="s">
        <v>75</v>
      </c>
      <c r="P22" s="22">
        <v>0.5</v>
      </c>
      <c r="Q22" s="24">
        <f>E22+G22+I22+K22+M22-P22</f>
        <v>34.5</v>
      </c>
    </row>
    <row r="23" spans="1:17" ht="34.5" customHeight="1">
      <c r="A23" s="23">
        <v>4</v>
      </c>
      <c r="B23" s="31" t="s">
        <v>65</v>
      </c>
      <c r="C23" s="25" t="s">
        <v>23</v>
      </c>
      <c r="D23" s="50" t="s">
        <v>89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</row>
    <row r="24" spans="1:17" ht="34.5" customHeight="1">
      <c r="A24" s="23">
        <v>5</v>
      </c>
      <c r="B24" s="31" t="s">
        <v>54</v>
      </c>
      <c r="C24" s="25" t="s">
        <v>19</v>
      </c>
      <c r="D24" s="22">
        <v>4.17</v>
      </c>
      <c r="E24" s="22">
        <v>5</v>
      </c>
      <c r="F24" s="22">
        <v>152</v>
      </c>
      <c r="G24" s="22">
        <v>7</v>
      </c>
      <c r="H24" s="22">
        <v>40</v>
      </c>
      <c r="I24" s="22">
        <v>10</v>
      </c>
      <c r="J24" s="22">
        <v>19</v>
      </c>
      <c r="K24" s="22">
        <v>7.5</v>
      </c>
      <c r="L24" s="22">
        <v>14</v>
      </c>
      <c r="M24" s="22">
        <v>10</v>
      </c>
      <c r="N24" s="22">
        <v>49</v>
      </c>
      <c r="O24" s="22">
        <v>9</v>
      </c>
      <c r="P24" s="22">
        <v>0.5</v>
      </c>
      <c r="Q24" s="24">
        <f>E24+G24+I24+K24+M24-P24+O24</f>
        <v>48</v>
      </c>
    </row>
    <row r="25" spans="1:17" ht="34.5" customHeight="1">
      <c r="A25" s="23">
        <v>6</v>
      </c>
      <c r="B25" s="31" t="s">
        <v>58</v>
      </c>
      <c r="C25" s="25" t="s">
        <v>19</v>
      </c>
      <c r="D25" s="22">
        <v>3.8</v>
      </c>
      <c r="E25" s="22">
        <v>7</v>
      </c>
      <c r="F25" s="22">
        <v>160</v>
      </c>
      <c r="G25" s="22">
        <v>8</v>
      </c>
      <c r="H25" s="22">
        <v>20</v>
      </c>
      <c r="I25" s="22">
        <v>10</v>
      </c>
      <c r="J25" s="22">
        <v>34</v>
      </c>
      <c r="K25" s="22">
        <v>10</v>
      </c>
      <c r="L25" s="22">
        <v>20</v>
      </c>
      <c r="M25" s="22">
        <v>10</v>
      </c>
      <c r="N25" s="22">
        <v>57</v>
      </c>
      <c r="O25" s="22">
        <v>9.5</v>
      </c>
      <c r="P25" s="22"/>
      <c r="Q25" s="24">
        <f>E25+G25+I25+K25+M25-P25+O25</f>
        <v>54.5</v>
      </c>
    </row>
    <row r="26" spans="1:17" ht="34.5" customHeight="1" thickBot="1">
      <c r="A26" s="23">
        <v>7</v>
      </c>
      <c r="B26" s="31" t="s">
        <v>66</v>
      </c>
      <c r="C26" s="25" t="s">
        <v>23</v>
      </c>
      <c r="D26" s="50" t="s">
        <v>89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s="10" customFormat="1" ht="16.5" thickBot="1" thickTop="1">
      <c r="A27" s="29">
        <v>1</v>
      </c>
      <c r="B27" s="29">
        <v>2</v>
      </c>
      <c r="C27" s="29">
        <v>3</v>
      </c>
      <c r="D27" s="29">
        <v>4</v>
      </c>
      <c r="E27" s="29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29">
        <v>16</v>
      </c>
      <c r="Q27" s="29">
        <v>17</v>
      </c>
    </row>
    <row r="28" spans="1:17" ht="34.5" customHeight="1" thickTop="1">
      <c r="A28" s="23">
        <v>8</v>
      </c>
      <c r="B28" s="31" t="s">
        <v>55</v>
      </c>
      <c r="C28" s="25" t="s">
        <v>19</v>
      </c>
      <c r="D28" s="22">
        <v>4.34</v>
      </c>
      <c r="E28" s="22">
        <v>4.5</v>
      </c>
      <c r="F28" s="22">
        <v>138</v>
      </c>
      <c r="G28" s="22">
        <v>6</v>
      </c>
      <c r="H28" s="22">
        <v>20</v>
      </c>
      <c r="I28" s="22">
        <v>10</v>
      </c>
      <c r="J28" s="22">
        <v>10</v>
      </c>
      <c r="K28" s="22">
        <v>5</v>
      </c>
      <c r="L28" s="22">
        <v>14</v>
      </c>
      <c r="M28" s="22">
        <v>10</v>
      </c>
      <c r="N28" s="22">
        <v>55</v>
      </c>
      <c r="O28" s="22">
        <v>9.5</v>
      </c>
      <c r="P28" s="22">
        <v>0.5</v>
      </c>
      <c r="Q28" s="24">
        <f>E28+G28+I28+K28+M28-P28+O28</f>
        <v>44.5</v>
      </c>
    </row>
    <row r="29" spans="1:17" ht="34.5" customHeight="1">
      <c r="A29" s="23">
        <v>9</v>
      </c>
      <c r="B29" s="25" t="s">
        <v>72</v>
      </c>
      <c r="C29" s="25" t="s">
        <v>23</v>
      </c>
      <c r="D29" s="22">
        <v>4.12</v>
      </c>
      <c r="E29" s="22">
        <v>5.5</v>
      </c>
      <c r="F29" s="22">
        <v>180</v>
      </c>
      <c r="G29" s="22">
        <v>10</v>
      </c>
      <c r="H29" s="22">
        <v>30</v>
      </c>
      <c r="I29" s="22">
        <v>10</v>
      </c>
      <c r="J29" s="22">
        <v>8</v>
      </c>
      <c r="K29" s="22">
        <v>4.5</v>
      </c>
      <c r="L29" s="22">
        <v>20</v>
      </c>
      <c r="M29" s="22">
        <v>10</v>
      </c>
      <c r="N29" s="22">
        <v>47</v>
      </c>
      <c r="O29" s="22">
        <v>8.5</v>
      </c>
      <c r="P29" s="22"/>
      <c r="Q29" s="24">
        <f>E29+G29+I29+K29+M29-P29+O29</f>
        <v>48.5</v>
      </c>
    </row>
    <row r="30" spans="1:17" ht="34.5" customHeight="1">
      <c r="A30" s="23">
        <v>10</v>
      </c>
      <c r="B30" s="21" t="s">
        <v>70</v>
      </c>
      <c r="C30" s="8" t="s">
        <v>24</v>
      </c>
      <c r="D30" s="22">
        <v>4.96</v>
      </c>
      <c r="E30" s="22">
        <v>0</v>
      </c>
      <c r="F30" s="22">
        <v>153</v>
      </c>
      <c r="G30" s="22">
        <v>7.5</v>
      </c>
      <c r="H30" s="22">
        <v>58</v>
      </c>
      <c r="I30" s="22">
        <v>10</v>
      </c>
      <c r="J30" s="22">
        <v>9</v>
      </c>
      <c r="K30" s="22">
        <v>5</v>
      </c>
      <c r="L30" s="22">
        <v>20</v>
      </c>
      <c r="M30" s="22">
        <v>10</v>
      </c>
      <c r="N30" s="22">
        <v>50</v>
      </c>
      <c r="O30" s="22">
        <v>9</v>
      </c>
      <c r="P30" s="22"/>
      <c r="Q30" s="24">
        <f>E30+G30+I30+K30+M30-P30+O30</f>
        <v>41.5</v>
      </c>
    </row>
    <row r="31" spans="1:17" ht="34.5" customHeight="1">
      <c r="A31" s="23">
        <v>11</v>
      </c>
      <c r="B31" s="21" t="s">
        <v>71</v>
      </c>
      <c r="C31" s="8" t="s">
        <v>24</v>
      </c>
      <c r="D31" s="22">
        <v>4.48</v>
      </c>
      <c r="E31" s="22">
        <v>3.5</v>
      </c>
      <c r="F31" s="22">
        <v>142</v>
      </c>
      <c r="G31" s="22">
        <v>6</v>
      </c>
      <c r="H31" s="22" t="s">
        <v>75</v>
      </c>
      <c r="I31" s="22" t="s">
        <v>75</v>
      </c>
      <c r="J31" s="22" t="s">
        <v>75</v>
      </c>
      <c r="K31" s="22" t="s">
        <v>75</v>
      </c>
      <c r="L31" s="22">
        <v>20</v>
      </c>
      <c r="M31" s="22">
        <v>10</v>
      </c>
      <c r="N31" s="22">
        <v>47</v>
      </c>
      <c r="O31" s="22">
        <v>8.5</v>
      </c>
      <c r="P31" s="22">
        <v>0.5</v>
      </c>
      <c r="Q31" s="24">
        <f>E31+G31+M31-P31+O31</f>
        <v>27.5</v>
      </c>
    </row>
    <row r="32" spans="1:17" ht="34.5" customHeight="1">
      <c r="A32" s="23">
        <v>12</v>
      </c>
      <c r="B32" s="21" t="s">
        <v>68</v>
      </c>
      <c r="C32" s="8" t="s">
        <v>47</v>
      </c>
      <c r="D32" s="22">
        <v>4.25</v>
      </c>
      <c r="E32" s="22">
        <v>4.5</v>
      </c>
      <c r="F32" s="22">
        <v>148</v>
      </c>
      <c r="G32" s="22">
        <v>7</v>
      </c>
      <c r="H32" s="22">
        <v>20</v>
      </c>
      <c r="I32" s="22">
        <v>10</v>
      </c>
      <c r="J32" s="22">
        <v>30</v>
      </c>
      <c r="K32" s="22">
        <v>9</v>
      </c>
      <c r="L32" s="22">
        <v>30</v>
      </c>
      <c r="M32" s="22">
        <v>10</v>
      </c>
      <c r="N32" s="22">
        <v>57</v>
      </c>
      <c r="O32" s="22">
        <v>9.5</v>
      </c>
      <c r="P32" s="22"/>
      <c r="Q32" s="24">
        <f aca="true" t="shared" si="0" ref="Q32:Q41">E32+G32+I32+K32+M32-P32+O32</f>
        <v>50</v>
      </c>
    </row>
    <row r="33" spans="1:17" ht="34.5" customHeight="1">
      <c r="A33" s="23">
        <v>13</v>
      </c>
      <c r="B33" s="31" t="s">
        <v>59</v>
      </c>
      <c r="C33" s="25" t="s">
        <v>19</v>
      </c>
      <c r="D33" s="22">
        <v>4.31</v>
      </c>
      <c r="E33" s="22">
        <v>4.5</v>
      </c>
      <c r="F33" s="22">
        <v>137</v>
      </c>
      <c r="G33" s="22">
        <v>5.5</v>
      </c>
      <c r="H33" s="22">
        <v>20</v>
      </c>
      <c r="I33" s="22">
        <v>10</v>
      </c>
      <c r="J33" s="22">
        <v>25</v>
      </c>
      <c r="K33" s="22">
        <v>9</v>
      </c>
      <c r="L33" s="22">
        <v>23</v>
      </c>
      <c r="M33" s="22">
        <v>10</v>
      </c>
      <c r="N33" s="22">
        <v>56</v>
      </c>
      <c r="O33" s="22">
        <v>9.5</v>
      </c>
      <c r="P33" s="22">
        <v>0.5</v>
      </c>
      <c r="Q33" s="24">
        <f t="shared" si="0"/>
        <v>48</v>
      </c>
    </row>
    <row r="34" spans="1:17" ht="34.5" customHeight="1">
      <c r="A34" s="23">
        <v>14</v>
      </c>
      <c r="B34" s="31" t="s">
        <v>74</v>
      </c>
      <c r="C34" s="25" t="s">
        <v>19</v>
      </c>
      <c r="D34" s="22">
        <v>4.28</v>
      </c>
      <c r="E34" s="22">
        <v>4.5</v>
      </c>
      <c r="F34" s="22">
        <v>145</v>
      </c>
      <c r="G34" s="22">
        <v>6.5</v>
      </c>
      <c r="H34" s="22">
        <v>20</v>
      </c>
      <c r="I34" s="22">
        <v>10</v>
      </c>
      <c r="J34" s="22">
        <v>6</v>
      </c>
      <c r="K34" s="22">
        <v>4</v>
      </c>
      <c r="L34" s="22">
        <v>20</v>
      </c>
      <c r="M34" s="22">
        <v>10</v>
      </c>
      <c r="N34" s="22">
        <v>56</v>
      </c>
      <c r="O34" s="22">
        <v>9.5</v>
      </c>
      <c r="P34" s="22">
        <v>0.5</v>
      </c>
      <c r="Q34" s="24">
        <f t="shared" si="0"/>
        <v>44</v>
      </c>
    </row>
    <row r="35" spans="1:17" ht="34.5" customHeight="1">
      <c r="A35" s="23">
        <v>15</v>
      </c>
      <c r="B35" s="21" t="s">
        <v>69</v>
      </c>
      <c r="C35" s="21" t="s">
        <v>24</v>
      </c>
      <c r="D35" s="22">
        <v>4.39</v>
      </c>
      <c r="E35" s="22">
        <v>4</v>
      </c>
      <c r="F35" s="22">
        <v>177</v>
      </c>
      <c r="G35" s="22">
        <v>9.5</v>
      </c>
      <c r="H35" s="22">
        <v>20</v>
      </c>
      <c r="I35" s="22">
        <v>10</v>
      </c>
      <c r="J35" s="22">
        <v>30</v>
      </c>
      <c r="K35" s="22">
        <v>10</v>
      </c>
      <c r="L35" s="22">
        <v>32</v>
      </c>
      <c r="M35" s="22">
        <v>10</v>
      </c>
      <c r="N35" s="22">
        <v>47</v>
      </c>
      <c r="O35" s="22">
        <v>8.5</v>
      </c>
      <c r="P35" s="22"/>
      <c r="Q35" s="24">
        <f t="shared" si="0"/>
        <v>52</v>
      </c>
    </row>
    <row r="36" spans="1:17" ht="34.5" customHeight="1">
      <c r="A36" s="23">
        <v>16</v>
      </c>
      <c r="B36" s="31" t="s">
        <v>61</v>
      </c>
      <c r="C36" s="25" t="s">
        <v>24</v>
      </c>
      <c r="D36" s="22">
        <v>3.92</v>
      </c>
      <c r="E36" s="22">
        <v>6.5</v>
      </c>
      <c r="F36" s="22">
        <v>152</v>
      </c>
      <c r="G36" s="22">
        <v>7</v>
      </c>
      <c r="H36" s="22">
        <v>20</v>
      </c>
      <c r="I36" s="22">
        <v>10</v>
      </c>
      <c r="J36" s="22">
        <v>42</v>
      </c>
      <c r="K36" s="22">
        <v>10</v>
      </c>
      <c r="L36" s="22">
        <v>14</v>
      </c>
      <c r="M36" s="22">
        <v>10</v>
      </c>
      <c r="N36" s="22">
        <v>48</v>
      </c>
      <c r="O36" s="22">
        <v>9</v>
      </c>
      <c r="P36" s="22">
        <v>0.5</v>
      </c>
      <c r="Q36" s="24">
        <f t="shared" si="0"/>
        <v>52</v>
      </c>
    </row>
    <row r="37" spans="1:17" ht="34.5" customHeight="1">
      <c r="A37" s="23">
        <v>17</v>
      </c>
      <c r="B37" s="31" t="s">
        <v>62</v>
      </c>
      <c r="C37" s="25" t="s">
        <v>24</v>
      </c>
      <c r="D37" s="22">
        <v>3.74</v>
      </c>
      <c r="E37" s="22">
        <v>7.5</v>
      </c>
      <c r="F37" s="22">
        <v>137</v>
      </c>
      <c r="G37" s="22">
        <v>5.5</v>
      </c>
      <c r="H37" s="22">
        <v>20</v>
      </c>
      <c r="I37" s="22">
        <v>10</v>
      </c>
      <c r="J37" s="22">
        <v>15</v>
      </c>
      <c r="K37" s="22">
        <v>6.5</v>
      </c>
      <c r="L37" s="22">
        <v>14</v>
      </c>
      <c r="M37" s="22">
        <v>10</v>
      </c>
      <c r="N37" s="22">
        <v>53</v>
      </c>
      <c r="O37" s="22">
        <v>9.5</v>
      </c>
      <c r="P37" s="22">
        <v>0.5</v>
      </c>
      <c r="Q37" s="24">
        <f t="shared" si="0"/>
        <v>48.5</v>
      </c>
    </row>
    <row r="38" spans="1:17" ht="34.5" customHeight="1">
      <c r="A38" s="23">
        <v>18</v>
      </c>
      <c r="B38" s="31" t="s">
        <v>56</v>
      </c>
      <c r="C38" s="25" t="s">
        <v>19</v>
      </c>
      <c r="D38" s="22">
        <v>3.95</v>
      </c>
      <c r="E38" s="22">
        <v>6</v>
      </c>
      <c r="F38" s="22">
        <v>145</v>
      </c>
      <c r="G38" s="22">
        <v>6.5</v>
      </c>
      <c r="H38" s="22">
        <v>20</v>
      </c>
      <c r="I38" s="22">
        <v>10</v>
      </c>
      <c r="J38" s="22">
        <v>19</v>
      </c>
      <c r="K38" s="22">
        <v>7.5</v>
      </c>
      <c r="L38" s="22">
        <v>17</v>
      </c>
      <c r="M38" s="22">
        <v>10</v>
      </c>
      <c r="N38" s="22">
        <v>44</v>
      </c>
      <c r="O38" s="22">
        <v>8.5</v>
      </c>
      <c r="P38" s="22">
        <v>0.5</v>
      </c>
      <c r="Q38" s="24">
        <f t="shared" si="0"/>
        <v>48</v>
      </c>
    </row>
    <row r="39" spans="1:17" ht="34.5" customHeight="1">
      <c r="A39" s="23">
        <v>19</v>
      </c>
      <c r="B39" s="31" t="s">
        <v>67</v>
      </c>
      <c r="C39" s="25" t="s">
        <v>23</v>
      </c>
      <c r="D39" s="22">
        <v>3.77</v>
      </c>
      <c r="E39" s="22">
        <v>7</v>
      </c>
      <c r="F39" s="22">
        <v>155</v>
      </c>
      <c r="G39" s="22">
        <v>7.5</v>
      </c>
      <c r="H39" s="22">
        <v>50</v>
      </c>
      <c r="I39" s="22">
        <v>10</v>
      </c>
      <c r="J39" s="22">
        <v>14</v>
      </c>
      <c r="K39" s="22">
        <v>6</v>
      </c>
      <c r="L39" s="22">
        <v>20</v>
      </c>
      <c r="M39" s="22">
        <v>10</v>
      </c>
      <c r="N39" s="22">
        <v>52</v>
      </c>
      <c r="O39" s="22">
        <v>9</v>
      </c>
      <c r="P39" s="22"/>
      <c r="Q39" s="24">
        <f t="shared" si="0"/>
        <v>49.5</v>
      </c>
    </row>
    <row r="40" spans="1:17" ht="34.5" customHeight="1">
      <c r="A40" s="23">
        <v>20</v>
      </c>
      <c r="B40" s="31" t="s">
        <v>57</v>
      </c>
      <c r="C40" s="25" t="s">
        <v>19</v>
      </c>
      <c r="D40" s="50" t="s">
        <v>89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</row>
    <row r="41" spans="1:17" ht="34.5" customHeight="1">
      <c r="A41" s="23">
        <v>21</v>
      </c>
      <c r="B41" s="31" t="s">
        <v>60</v>
      </c>
      <c r="C41" s="25" t="s">
        <v>19</v>
      </c>
      <c r="D41" s="22">
        <v>3.86</v>
      </c>
      <c r="E41" s="22">
        <v>6.5</v>
      </c>
      <c r="F41" s="22">
        <v>165</v>
      </c>
      <c r="G41" s="22">
        <v>8.5</v>
      </c>
      <c r="H41" s="22">
        <v>20</v>
      </c>
      <c r="I41" s="22">
        <v>10</v>
      </c>
      <c r="J41" s="22">
        <v>10</v>
      </c>
      <c r="K41" s="22">
        <v>5</v>
      </c>
      <c r="L41" s="22">
        <v>14</v>
      </c>
      <c r="M41" s="22">
        <v>10</v>
      </c>
      <c r="N41" s="22">
        <v>43</v>
      </c>
      <c r="O41" s="22">
        <v>8.5</v>
      </c>
      <c r="P41" s="22">
        <v>0.5</v>
      </c>
      <c r="Q41" s="24">
        <f t="shared" si="0"/>
        <v>48</v>
      </c>
    </row>
    <row r="43" spans="1:8" s="34" customFormat="1" ht="18" customHeight="1">
      <c r="A43" s="37" t="s">
        <v>16</v>
      </c>
      <c r="B43" s="33"/>
      <c r="E43" s="33" t="s">
        <v>17</v>
      </c>
      <c r="H43" s="33" t="s">
        <v>25</v>
      </c>
    </row>
    <row r="44" spans="1:8" s="35" customFormat="1" ht="18" customHeight="1">
      <c r="A44" s="37" t="s">
        <v>18</v>
      </c>
      <c r="B44" s="33"/>
      <c r="E44" s="33" t="s">
        <v>19</v>
      </c>
      <c r="H44" s="33" t="s">
        <v>25</v>
      </c>
    </row>
    <row r="45" spans="1:8" s="35" customFormat="1" ht="18" customHeight="1">
      <c r="A45" s="38"/>
      <c r="E45" s="33" t="s">
        <v>20</v>
      </c>
      <c r="H45" s="33" t="s">
        <v>25</v>
      </c>
    </row>
    <row r="46" spans="1:8" s="35" customFormat="1" ht="18" customHeight="1">
      <c r="A46" s="38"/>
      <c r="E46" s="33" t="s">
        <v>21</v>
      </c>
      <c r="H46" s="33" t="s">
        <v>25</v>
      </c>
    </row>
    <row r="47" spans="1:8" s="35" customFormat="1" ht="18" customHeight="1">
      <c r="A47" s="38"/>
      <c r="E47" s="33" t="s">
        <v>22</v>
      </c>
      <c r="H47" s="33" t="s">
        <v>25</v>
      </c>
    </row>
    <row r="48" spans="1:8" s="35" customFormat="1" ht="18" customHeight="1">
      <c r="A48" s="38"/>
      <c r="E48" s="33" t="s">
        <v>23</v>
      </c>
      <c r="H48" s="33" t="s">
        <v>25</v>
      </c>
    </row>
    <row r="49" spans="1:8" s="35" customFormat="1" ht="18" customHeight="1">
      <c r="A49" s="33" t="s">
        <v>91</v>
      </c>
      <c r="B49" s="33"/>
      <c r="C49" s="33"/>
      <c r="E49" s="33" t="s">
        <v>92</v>
      </c>
      <c r="H49" s="33" t="s">
        <v>25</v>
      </c>
    </row>
    <row r="50" spans="2:8" s="35" customFormat="1" ht="18" customHeight="1">
      <c r="B50" s="36"/>
      <c r="E50" s="33" t="s">
        <v>93</v>
      </c>
      <c r="H50" s="33" t="s">
        <v>25</v>
      </c>
    </row>
    <row r="51" spans="1:9" s="35" customFormat="1" ht="19.5" customHeight="1">
      <c r="A51" s="37"/>
      <c r="G51" s="33"/>
      <c r="I51" s="33"/>
    </row>
  </sheetData>
  <sheetProtection/>
  <autoFilter ref="A19:Q19">
    <sortState ref="A20:Q51">
      <sortCondition sortBy="value" ref="B20:B51"/>
    </sortState>
  </autoFilter>
  <mergeCells count="25">
    <mergeCell ref="D26:Q26"/>
    <mergeCell ref="D40:Q40"/>
    <mergeCell ref="G17:G18"/>
    <mergeCell ref="H17:H18"/>
    <mergeCell ref="K17:K18"/>
    <mergeCell ref="L17:L18"/>
    <mergeCell ref="M17:M18"/>
    <mergeCell ref="O17:O18"/>
    <mergeCell ref="A16:A18"/>
    <mergeCell ref="B16:B18"/>
    <mergeCell ref="D23:Q23"/>
    <mergeCell ref="A9:Q9"/>
    <mergeCell ref="A10:Q10"/>
    <mergeCell ref="A11:Q11"/>
    <mergeCell ref="A12:Q12"/>
    <mergeCell ref="C16:C18"/>
    <mergeCell ref="D16:Q16"/>
    <mergeCell ref="N17:N18"/>
    <mergeCell ref="P17:P18"/>
    <mergeCell ref="Q17:Q18"/>
    <mergeCell ref="I17:I18"/>
    <mergeCell ref="J17:J18"/>
    <mergeCell ref="D17:D18"/>
    <mergeCell ref="E17:E18"/>
    <mergeCell ref="F17:F18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80" r:id="rId2"/>
  <rowBreaks count="1" manualBreakCount="1">
    <brk id="26" max="16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PageLayoutView="0" workbookViewId="0" topLeftCell="A7">
      <selection activeCell="O33" sqref="O33"/>
    </sheetView>
  </sheetViews>
  <sheetFormatPr defaultColWidth="9.140625" defaultRowHeight="15"/>
  <cols>
    <col min="1" max="1" width="5.57421875" style="0" customWidth="1"/>
    <col min="2" max="2" width="26.57421875" style="0" customWidth="1"/>
    <col min="3" max="3" width="20.421875" style="0" customWidth="1"/>
    <col min="4" max="4" width="17.7109375" style="0" customWidth="1"/>
    <col min="5" max="5" width="15.8515625" style="0" customWidth="1"/>
    <col min="6" max="6" width="15.7109375" style="0" customWidth="1"/>
    <col min="7" max="8" width="13.57421875" style="0" customWidth="1"/>
    <col min="9" max="9" width="16.28125" style="0" customWidth="1"/>
  </cols>
  <sheetData>
    <row r="1" spans="1:9" ht="18.75">
      <c r="A1" s="1" t="s">
        <v>0</v>
      </c>
      <c r="I1" s="7" t="s">
        <v>0</v>
      </c>
    </row>
    <row r="2" spans="1:9" ht="18.75">
      <c r="A2" s="1" t="s">
        <v>1</v>
      </c>
      <c r="I2" s="7" t="s">
        <v>1</v>
      </c>
    </row>
    <row r="3" spans="1:9" ht="18.75">
      <c r="A3" s="1"/>
      <c r="I3" s="7"/>
    </row>
    <row r="4" spans="1:9" ht="18.75">
      <c r="A4" s="1" t="s">
        <v>2</v>
      </c>
      <c r="I4" s="7" t="s">
        <v>2</v>
      </c>
    </row>
    <row r="5" spans="1:9" ht="18.75">
      <c r="A5" s="1"/>
      <c r="I5" s="7"/>
    </row>
    <row r="6" spans="1:9" ht="18.75">
      <c r="A6" s="1" t="s">
        <v>3</v>
      </c>
      <c r="I6" s="7" t="s">
        <v>3</v>
      </c>
    </row>
    <row r="7" ht="18.75">
      <c r="A7" s="2"/>
    </row>
    <row r="8" ht="18.75">
      <c r="A8" s="2"/>
    </row>
    <row r="9" spans="1:11" ht="18.7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9"/>
      <c r="K9" s="9"/>
    </row>
    <row r="10" spans="1:11" ht="18.75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9"/>
      <c r="K10" s="9"/>
    </row>
    <row r="11" spans="1:11" ht="18.75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9"/>
      <c r="K11" s="9"/>
    </row>
    <row r="12" spans="1:11" ht="18.75">
      <c r="A12" s="47" t="s">
        <v>79</v>
      </c>
      <c r="B12" s="47"/>
      <c r="C12" s="47"/>
      <c r="D12" s="47"/>
      <c r="E12" s="47"/>
      <c r="F12" s="47"/>
      <c r="G12" s="47"/>
      <c r="H12" s="47"/>
      <c r="I12" s="47"/>
      <c r="J12" s="6"/>
      <c r="K12" s="6"/>
    </row>
    <row r="13" spans="1:9" ht="18.75">
      <c r="A13" s="3"/>
      <c r="B13" s="41"/>
      <c r="C13" s="41"/>
      <c r="D13" s="41"/>
      <c r="E13" s="41"/>
      <c r="F13" s="41"/>
      <c r="G13" s="41"/>
      <c r="H13" s="41"/>
      <c r="I13" s="41"/>
    </row>
    <row r="14" spans="1:9" ht="15.75" customHeight="1">
      <c r="A14" s="9" t="s">
        <v>52</v>
      </c>
      <c r="B14" s="9"/>
      <c r="C14" s="41"/>
      <c r="D14" s="41"/>
      <c r="E14" s="41"/>
      <c r="F14" s="41"/>
      <c r="G14" s="41"/>
      <c r="I14" s="43" t="s">
        <v>53</v>
      </c>
    </row>
    <row r="15" ht="19.5" thickBot="1">
      <c r="A15" s="3"/>
    </row>
    <row r="16" spans="1:9" ht="19.5" customHeight="1">
      <c r="A16" s="65" t="s">
        <v>6</v>
      </c>
      <c r="B16" s="65" t="s">
        <v>7</v>
      </c>
      <c r="C16" s="65" t="s">
        <v>8</v>
      </c>
      <c r="D16" s="65" t="s">
        <v>76</v>
      </c>
      <c r="E16" s="65" t="s">
        <v>77</v>
      </c>
      <c r="F16" s="65" t="s">
        <v>78</v>
      </c>
      <c r="G16" s="65" t="s">
        <v>49</v>
      </c>
      <c r="H16" s="65" t="s">
        <v>51</v>
      </c>
      <c r="I16" s="65" t="s">
        <v>50</v>
      </c>
    </row>
    <row r="17" spans="1:9" ht="15.7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ht="15.75" customHeight="1" thickBot="1">
      <c r="A18" s="66"/>
      <c r="B18" s="66"/>
      <c r="C18" s="66"/>
      <c r="D18" s="75"/>
      <c r="E18" s="75"/>
      <c r="F18" s="75"/>
      <c r="G18" s="75"/>
      <c r="H18" s="75"/>
      <c r="I18" s="75"/>
    </row>
    <row r="19" spans="1:9" s="40" customFormat="1" ht="14.25" thickBot="1" thickTop="1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</row>
    <row r="20" spans="1:9" ht="24.75" customHeight="1" thickTop="1">
      <c r="A20" s="23">
        <v>6</v>
      </c>
      <c r="B20" s="30" t="s">
        <v>58</v>
      </c>
      <c r="C20" s="30" t="s">
        <v>19</v>
      </c>
      <c r="D20" s="23">
        <f>гибкость!I24</f>
        <v>31</v>
      </c>
      <c r="E20" s="23">
        <f>ловкость!R27</f>
        <v>104</v>
      </c>
      <c r="F20" s="23">
        <f>'скорость-сила'!Q25</f>
        <v>54.5</v>
      </c>
      <c r="G20" s="24">
        <f aca="true" t="shared" si="0" ref="G20:G38">SUM(D20:F20)</f>
        <v>189.5</v>
      </c>
      <c r="H20" s="28">
        <f aca="true" t="shared" si="1" ref="H20:H35">G20/21</f>
        <v>9.023809523809524</v>
      </c>
      <c r="I20" s="24">
        <v>1</v>
      </c>
    </row>
    <row r="21" spans="1:9" ht="24.75" customHeight="1">
      <c r="A21" s="23">
        <v>17</v>
      </c>
      <c r="B21" s="25" t="s">
        <v>62</v>
      </c>
      <c r="C21" s="25" t="s">
        <v>24</v>
      </c>
      <c r="D21" s="23">
        <f>гибкость!I36</f>
        <v>37</v>
      </c>
      <c r="E21" s="23">
        <f>ловкость!R39</f>
        <v>101.5</v>
      </c>
      <c r="F21" s="23">
        <f>'скорость-сила'!Q37</f>
        <v>48.5</v>
      </c>
      <c r="G21" s="24">
        <f t="shared" si="0"/>
        <v>187</v>
      </c>
      <c r="H21" s="28">
        <f t="shared" si="1"/>
        <v>8.904761904761905</v>
      </c>
      <c r="I21" s="27">
        <v>2</v>
      </c>
    </row>
    <row r="22" spans="1:9" ht="24.75" customHeight="1">
      <c r="A22" s="23">
        <v>15</v>
      </c>
      <c r="B22" s="25" t="s">
        <v>69</v>
      </c>
      <c r="C22" s="25" t="s">
        <v>24</v>
      </c>
      <c r="D22" s="23">
        <f>гибкость!I34</f>
        <v>39</v>
      </c>
      <c r="E22" s="23">
        <f>ловкость!R37</f>
        <v>94.5</v>
      </c>
      <c r="F22" s="23">
        <f>'скорость-сила'!Q35</f>
        <v>52</v>
      </c>
      <c r="G22" s="24">
        <f t="shared" si="0"/>
        <v>185.5</v>
      </c>
      <c r="H22" s="28">
        <f t="shared" si="1"/>
        <v>8.833333333333334</v>
      </c>
      <c r="I22" s="27">
        <v>3</v>
      </c>
    </row>
    <row r="23" spans="1:9" ht="24.75" customHeight="1">
      <c r="A23" s="23">
        <v>9</v>
      </c>
      <c r="B23" s="25" t="s">
        <v>72</v>
      </c>
      <c r="C23" s="25" t="s">
        <v>23</v>
      </c>
      <c r="D23" s="23">
        <f>гибкость!I28</f>
        <v>39</v>
      </c>
      <c r="E23" s="23">
        <f>ловкость!R30</f>
        <v>96</v>
      </c>
      <c r="F23" s="23">
        <f>'скорость-сила'!Q29</f>
        <v>48.5</v>
      </c>
      <c r="G23" s="24">
        <f t="shared" si="0"/>
        <v>183.5</v>
      </c>
      <c r="H23" s="28">
        <f t="shared" si="1"/>
        <v>8.738095238095237</v>
      </c>
      <c r="I23" s="44" t="s">
        <v>88</v>
      </c>
    </row>
    <row r="24" spans="1:9" ht="24.75" customHeight="1">
      <c r="A24" s="23">
        <v>12</v>
      </c>
      <c r="B24" s="25" t="s">
        <v>68</v>
      </c>
      <c r="C24" s="25" t="s">
        <v>47</v>
      </c>
      <c r="D24" s="23">
        <f>гибкость!I31</f>
        <v>40</v>
      </c>
      <c r="E24" s="23">
        <f>ловкость!R34</f>
        <v>93.5</v>
      </c>
      <c r="F24" s="23">
        <f>'скорость-сила'!Q32</f>
        <v>50</v>
      </c>
      <c r="G24" s="24">
        <f t="shared" si="0"/>
        <v>183.5</v>
      </c>
      <c r="H24" s="28">
        <f t="shared" si="1"/>
        <v>8.738095238095237</v>
      </c>
      <c r="I24" s="44" t="s">
        <v>88</v>
      </c>
    </row>
    <row r="25" spans="1:9" ht="24.75" customHeight="1">
      <c r="A25" s="23">
        <v>13</v>
      </c>
      <c r="B25" s="25" t="s">
        <v>59</v>
      </c>
      <c r="C25" s="25" t="s">
        <v>19</v>
      </c>
      <c r="D25" s="23">
        <f>гибкость!I32</f>
        <v>35</v>
      </c>
      <c r="E25" s="23">
        <f>ловкость!R35</f>
        <v>99.5</v>
      </c>
      <c r="F25" s="23">
        <f>'скорость-сила'!Q33</f>
        <v>48</v>
      </c>
      <c r="G25" s="24">
        <f t="shared" si="0"/>
        <v>182.5</v>
      </c>
      <c r="H25" s="28">
        <f t="shared" si="1"/>
        <v>8.69047619047619</v>
      </c>
      <c r="I25" s="27">
        <v>6</v>
      </c>
    </row>
    <row r="26" spans="1:9" ht="24.75" customHeight="1">
      <c r="A26" s="23">
        <v>10</v>
      </c>
      <c r="B26" s="25" t="s">
        <v>70</v>
      </c>
      <c r="C26" s="25" t="s">
        <v>24</v>
      </c>
      <c r="D26" s="23">
        <f>гибкость!I29</f>
        <v>40</v>
      </c>
      <c r="E26" s="23">
        <f>ловкость!R32</f>
        <v>96</v>
      </c>
      <c r="F26" s="23">
        <f>'скорость-сила'!Q30</f>
        <v>41.5</v>
      </c>
      <c r="G26" s="24">
        <f t="shared" si="0"/>
        <v>177.5</v>
      </c>
      <c r="H26" s="28">
        <f t="shared" si="1"/>
        <v>8.452380952380953</v>
      </c>
      <c r="I26" s="27">
        <v>7</v>
      </c>
    </row>
    <row r="27" spans="1:9" ht="24.75" customHeight="1" thickBot="1">
      <c r="A27" s="23">
        <v>21</v>
      </c>
      <c r="B27" s="25" t="s">
        <v>60</v>
      </c>
      <c r="C27" s="25" t="s">
        <v>19</v>
      </c>
      <c r="D27" s="23">
        <f>гибкость!I40</f>
        <v>33</v>
      </c>
      <c r="E27" s="23">
        <f>ловкость!R43</f>
        <v>93.5</v>
      </c>
      <c r="F27" s="23">
        <f>'скорость-сила'!Q41</f>
        <v>48</v>
      </c>
      <c r="G27" s="24">
        <f t="shared" si="0"/>
        <v>174.5</v>
      </c>
      <c r="H27" s="28">
        <f t="shared" si="1"/>
        <v>8.30952380952381</v>
      </c>
      <c r="I27" s="27">
        <v>8</v>
      </c>
    </row>
    <row r="28" spans="1:9" s="40" customFormat="1" ht="14.25" thickBot="1" thickTop="1">
      <c r="A28" s="19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19">
        <v>7</v>
      </c>
      <c r="H28" s="19">
        <v>8</v>
      </c>
      <c r="I28" s="19">
        <v>9</v>
      </c>
    </row>
    <row r="29" spans="1:9" ht="24.75" customHeight="1" thickTop="1">
      <c r="A29" s="23">
        <v>8</v>
      </c>
      <c r="B29" s="25" t="s">
        <v>55</v>
      </c>
      <c r="C29" s="25" t="s">
        <v>19</v>
      </c>
      <c r="D29" s="23">
        <f>гибкость!I27</f>
        <v>40</v>
      </c>
      <c r="E29" s="23">
        <f>ловкость!R29</f>
        <v>84</v>
      </c>
      <c r="F29" s="23">
        <f>'скорость-сила'!Q28</f>
        <v>44.5</v>
      </c>
      <c r="G29" s="24">
        <f t="shared" si="0"/>
        <v>168.5</v>
      </c>
      <c r="H29" s="28">
        <f t="shared" si="1"/>
        <v>8.023809523809524</v>
      </c>
      <c r="I29" s="27">
        <v>9</v>
      </c>
    </row>
    <row r="30" spans="1:9" ht="24.75" customHeight="1">
      <c r="A30" s="23">
        <v>16</v>
      </c>
      <c r="B30" s="25" t="s">
        <v>61</v>
      </c>
      <c r="C30" s="25" t="s">
        <v>24</v>
      </c>
      <c r="D30" s="23">
        <f>гибкость!I35</f>
        <v>27</v>
      </c>
      <c r="E30" s="23">
        <f>ловкость!R38</f>
        <v>87</v>
      </c>
      <c r="F30" s="23">
        <f>'скорость-сила'!Q36</f>
        <v>52</v>
      </c>
      <c r="G30" s="24">
        <f t="shared" si="0"/>
        <v>166</v>
      </c>
      <c r="H30" s="28">
        <f t="shared" si="1"/>
        <v>7.904761904761905</v>
      </c>
      <c r="I30" s="27">
        <v>10</v>
      </c>
    </row>
    <row r="31" spans="1:9" ht="24.75" customHeight="1">
      <c r="A31" s="23">
        <v>18</v>
      </c>
      <c r="B31" s="25" t="s">
        <v>56</v>
      </c>
      <c r="C31" s="25" t="s">
        <v>19</v>
      </c>
      <c r="D31" s="23">
        <f>гибкость!I37</f>
        <v>36</v>
      </c>
      <c r="E31" s="23">
        <f>ловкость!R40</f>
        <v>80.5</v>
      </c>
      <c r="F31" s="23">
        <f>'скорость-сила'!Q38</f>
        <v>48</v>
      </c>
      <c r="G31" s="24">
        <f t="shared" si="0"/>
        <v>164.5</v>
      </c>
      <c r="H31" s="28">
        <f t="shared" si="1"/>
        <v>7.833333333333333</v>
      </c>
      <c r="I31" s="27">
        <v>11</v>
      </c>
    </row>
    <row r="32" spans="1:9" ht="24.75" customHeight="1">
      <c r="A32" s="23">
        <v>5</v>
      </c>
      <c r="B32" s="25" t="s">
        <v>54</v>
      </c>
      <c r="C32" s="25" t="s">
        <v>19</v>
      </c>
      <c r="D32" s="23">
        <f>гибкость!I23</f>
        <v>35</v>
      </c>
      <c r="E32" s="23">
        <f>ловкость!R26</f>
        <v>79.5</v>
      </c>
      <c r="F32" s="23">
        <f>'скорость-сила'!Q24</f>
        <v>48</v>
      </c>
      <c r="G32" s="24">
        <f t="shared" si="0"/>
        <v>162.5</v>
      </c>
      <c r="H32" s="28">
        <f t="shared" si="1"/>
        <v>7.738095238095238</v>
      </c>
      <c r="I32" s="27">
        <v>12</v>
      </c>
    </row>
    <row r="33" spans="1:9" ht="24.75" customHeight="1">
      <c r="A33" s="23">
        <v>19</v>
      </c>
      <c r="B33" s="25" t="s">
        <v>67</v>
      </c>
      <c r="C33" s="25" t="s">
        <v>23</v>
      </c>
      <c r="D33" s="23">
        <f>гибкость!I38</f>
        <v>35</v>
      </c>
      <c r="E33" s="23">
        <f>ловкость!R41</f>
        <v>69</v>
      </c>
      <c r="F33" s="23">
        <f>'скорость-сила'!Q39</f>
        <v>49.5</v>
      </c>
      <c r="G33" s="24">
        <f t="shared" si="0"/>
        <v>153.5</v>
      </c>
      <c r="H33" s="28">
        <f t="shared" si="1"/>
        <v>7.309523809523809</v>
      </c>
      <c r="I33" s="27">
        <v>13</v>
      </c>
    </row>
    <row r="34" spans="1:9" ht="24.75" customHeight="1">
      <c r="A34" s="23">
        <v>14</v>
      </c>
      <c r="B34" s="25" t="s">
        <v>74</v>
      </c>
      <c r="C34" s="25" t="s">
        <v>19</v>
      </c>
      <c r="D34" s="23">
        <f>гибкость!I33</f>
        <v>27</v>
      </c>
      <c r="E34" s="23">
        <f>ловкость!R36</f>
        <v>77.5</v>
      </c>
      <c r="F34" s="23">
        <f>'скорость-сила'!Q34</f>
        <v>44</v>
      </c>
      <c r="G34" s="24">
        <f t="shared" si="0"/>
        <v>148.5</v>
      </c>
      <c r="H34" s="28">
        <f t="shared" si="1"/>
        <v>7.071428571428571</v>
      </c>
      <c r="I34" s="27">
        <v>14</v>
      </c>
    </row>
    <row r="35" spans="1:9" ht="24.75" customHeight="1">
      <c r="A35" s="23">
        <v>1</v>
      </c>
      <c r="B35" s="25" t="s">
        <v>73</v>
      </c>
      <c r="C35" s="25" t="s">
        <v>23</v>
      </c>
      <c r="D35" s="23">
        <f>гибкость!I19</f>
        <v>23</v>
      </c>
      <c r="E35" s="23">
        <f>ловкость!R22</f>
        <v>75</v>
      </c>
      <c r="F35" s="23">
        <f>'скорость-сила'!Q20</f>
        <v>45</v>
      </c>
      <c r="G35" s="24">
        <f t="shared" si="0"/>
        <v>143</v>
      </c>
      <c r="H35" s="28">
        <f t="shared" si="1"/>
        <v>6.809523809523809</v>
      </c>
      <c r="I35" s="27">
        <v>15</v>
      </c>
    </row>
    <row r="36" spans="1:9" ht="24.75" customHeight="1">
      <c r="A36" s="23">
        <v>11</v>
      </c>
      <c r="B36" s="25" t="s">
        <v>71</v>
      </c>
      <c r="C36" s="25" t="s">
        <v>24</v>
      </c>
      <c r="D36" s="23">
        <f>гибкость!I30</f>
        <v>29</v>
      </c>
      <c r="E36" s="23">
        <f>ловкость!R33</f>
        <v>65</v>
      </c>
      <c r="F36" s="23">
        <f>'скорость-сила'!Q31</f>
        <v>27.5</v>
      </c>
      <c r="G36" s="24">
        <f t="shared" si="0"/>
        <v>121.5</v>
      </c>
      <c r="H36" s="28">
        <f>G36/17</f>
        <v>7.147058823529412</v>
      </c>
      <c r="I36" s="27" t="s">
        <v>82</v>
      </c>
    </row>
    <row r="37" spans="1:9" ht="24.75" customHeight="1">
      <c r="A37" s="23">
        <v>3</v>
      </c>
      <c r="B37" s="25" t="s">
        <v>64</v>
      </c>
      <c r="C37" s="25" t="s">
        <v>23</v>
      </c>
      <c r="D37" s="23">
        <f>гибкость!I21</f>
        <v>13</v>
      </c>
      <c r="E37" s="23" t="str">
        <f>ловкость!R24</f>
        <v>х</v>
      </c>
      <c r="F37" s="23">
        <f>'скорость-сила'!Q22</f>
        <v>34.5</v>
      </c>
      <c r="G37" s="24">
        <f t="shared" si="0"/>
        <v>47.5</v>
      </c>
      <c r="H37" s="28">
        <f>G37/9</f>
        <v>5.277777777777778</v>
      </c>
      <c r="I37" s="27" t="s">
        <v>82</v>
      </c>
    </row>
    <row r="38" spans="1:9" ht="24.75" customHeight="1">
      <c r="A38" s="23">
        <v>2</v>
      </c>
      <c r="B38" s="25" t="s">
        <v>63</v>
      </c>
      <c r="C38" s="25" t="s">
        <v>23</v>
      </c>
      <c r="D38" s="23">
        <f>гибкость!I20</f>
        <v>13</v>
      </c>
      <c r="E38" s="23" t="str">
        <f>ловкость!R23</f>
        <v>х</v>
      </c>
      <c r="F38" s="23">
        <f>'скорость-сила'!Q21</f>
        <v>32</v>
      </c>
      <c r="G38" s="24">
        <f t="shared" si="0"/>
        <v>45</v>
      </c>
      <c r="H38" s="28">
        <f>G38/9</f>
        <v>5</v>
      </c>
      <c r="I38" s="27" t="s">
        <v>82</v>
      </c>
    </row>
    <row r="39" spans="1:9" ht="24.75" customHeight="1">
      <c r="A39" s="23">
        <v>4</v>
      </c>
      <c r="B39" s="25" t="s">
        <v>65</v>
      </c>
      <c r="C39" s="25" t="s">
        <v>23</v>
      </c>
      <c r="D39" s="76" t="s">
        <v>90</v>
      </c>
      <c r="E39" s="77"/>
      <c r="F39" s="77"/>
      <c r="G39" s="77"/>
      <c r="H39" s="77"/>
      <c r="I39" s="78"/>
    </row>
    <row r="40" spans="1:9" ht="24.75" customHeight="1">
      <c r="A40" s="23">
        <v>7</v>
      </c>
      <c r="B40" s="25" t="s">
        <v>66</v>
      </c>
      <c r="C40" s="25" t="s">
        <v>23</v>
      </c>
      <c r="D40" s="79"/>
      <c r="E40" s="80"/>
      <c r="F40" s="80"/>
      <c r="G40" s="80"/>
      <c r="H40" s="80"/>
      <c r="I40" s="81"/>
    </row>
    <row r="41" spans="1:9" ht="24.75" customHeight="1">
      <c r="A41" s="23">
        <v>20</v>
      </c>
      <c r="B41" s="25" t="s">
        <v>57</v>
      </c>
      <c r="C41" s="25" t="s">
        <v>19</v>
      </c>
      <c r="D41" s="82"/>
      <c r="E41" s="83"/>
      <c r="F41" s="83"/>
      <c r="G41" s="83"/>
      <c r="H41" s="83"/>
      <c r="I41" s="84"/>
    </row>
    <row r="44" spans="1:5" s="34" customFormat="1" ht="19.5" customHeight="1">
      <c r="A44" s="37" t="s">
        <v>16</v>
      </c>
      <c r="B44" s="33"/>
      <c r="D44" s="33" t="s">
        <v>17</v>
      </c>
      <c r="E44" s="33" t="s">
        <v>25</v>
      </c>
    </row>
    <row r="45" spans="1:5" s="35" customFormat="1" ht="19.5" customHeight="1">
      <c r="A45" s="37" t="s">
        <v>18</v>
      </c>
      <c r="B45" s="33"/>
      <c r="D45" s="33" t="s">
        <v>19</v>
      </c>
      <c r="E45" s="33" t="s">
        <v>25</v>
      </c>
    </row>
    <row r="46" spans="1:5" s="35" customFormat="1" ht="19.5" customHeight="1">
      <c r="A46" s="38"/>
      <c r="D46" s="33" t="s">
        <v>20</v>
      </c>
      <c r="E46" s="33" t="s">
        <v>25</v>
      </c>
    </row>
    <row r="47" spans="1:5" s="35" customFormat="1" ht="19.5" customHeight="1">
      <c r="A47" s="38"/>
      <c r="D47" s="33" t="s">
        <v>21</v>
      </c>
      <c r="E47" s="33" t="s">
        <v>25</v>
      </c>
    </row>
    <row r="48" spans="1:5" s="35" customFormat="1" ht="19.5" customHeight="1">
      <c r="A48" s="38"/>
      <c r="D48" s="33" t="s">
        <v>22</v>
      </c>
      <c r="E48" s="33" t="s">
        <v>25</v>
      </c>
    </row>
    <row r="49" spans="1:5" s="35" customFormat="1" ht="19.5" customHeight="1">
      <c r="A49" s="38"/>
      <c r="D49" s="33" t="s">
        <v>23</v>
      </c>
      <c r="E49" s="33" t="s">
        <v>25</v>
      </c>
    </row>
    <row r="50" spans="1:6" s="35" customFormat="1" ht="19.5" customHeight="1">
      <c r="A50" s="33" t="s">
        <v>91</v>
      </c>
      <c r="B50" s="33"/>
      <c r="C50" s="33"/>
      <c r="D50" s="33" t="s">
        <v>92</v>
      </c>
      <c r="E50" s="33" t="s">
        <v>25</v>
      </c>
      <c r="F50" s="33"/>
    </row>
    <row r="51" spans="2:6" s="35" customFormat="1" ht="19.5" customHeight="1">
      <c r="B51" s="36"/>
      <c r="D51" s="33" t="s">
        <v>93</v>
      </c>
      <c r="E51" s="33" t="s">
        <v>25</v>
      </c>
      <c r="F51" s="33"/>
    </row>
  </sheetData>
  <sheetProtection/>
  <autoFilter ref="A19:I19">
    <sortState ref="A20:I51">
      <sortCondition descending="1" sortBy="value" ref="G20:G51"/>
    </sortState>
  </autoFilter>
  <mergeCells count="14">
    <mergeCell ref="A16:A18"/>
    <mergeCell ref="B16:B18"/>
    <mergeCell ref="C16:C18"/>
    <mergeCell ref="H16:H18"/>
    <mergeCell ref="D16:D18"/>
    <mergeCell ref="A9:I9"/>
    <mergeCell ref="A10:I10"/>
    <mergeCell ref="A11:I11"/>
    <mergeCell ref="A12:I12"/>
    <mergeCell ref="D39:I41"/>
    <mergeCell ref="E16:E18"/>
    <mergeCell ref="F16:F18"/>
    <mergeCell ref="G16:G18"/>
    <mergeCell ref="I16:I18"/>
  </mergeCells>
  <printOptions/>
  <pageMargins left="0.41" right="0.35433070866141736" top="0.7480314960629921" bottom="0.31496062992125984" header="0.31496062992125984" footer="0.1968503937007874"/>
  <pageSetup horizontalDpi="600" verticalDpi="600" orientation="landscape" paperSize="9" scale="95" r:id="rId2"/>
  <rowBreaks count="1" manualBreakCount="1">
    <brk id="27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2013-06-03T14:05:17Z</cp:lastPrinted>
  <dcterms:created xsi:type="dcterms:W3CDTF">2013-05-20T05:12:53Z</dcterms:created>
  <dcterms:modified xsi:type="dcterms:W3CDTF">2013-06-17T08:40:04Z</dcterms:modified>
  <cp:category/>
  <cp:version/>
  <cp:contentType/>
  <cp:contentStatus/>
</cp:coreProperties>
</file>