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3"/>
  </bookViews>
  <sheets>
    <sheet name="гибкость" sheetId="1" r:id="rId1"/>
    <sheet name="скорость-сила" sheetId="2" r:id="rId2"/>
    <sheet name="скорость-сила (2)" sheetId="3" r:id="rId3"/>
    <sheet name="Общая" sheetId="4" r:id="rId4"/>
  </sheets>
  <definedNames>
    <definedName name="_xlnm._FilterDatabase" localSheetId="0" hidden="1">'гибкость'!$A$20:$K$20</definedName>
    <definedName name="_xlnm._FilterDatabase" localSheetId="3" hidden="1">'Общая'!$A$21:$M$21</definedName>
    <definedName name="_xlnm._FilterDatabase" localSheetId="1" hidden="1">'скорость-сила'!$A$23:$S$23</definedName>
    <definedName name="_xlnm._FilterDatabase" localSheetId="2" hidden="1">'скорость-сила (2)'!$A$23:$L$23</definedName>
    <definedName name="_xlnm.Print_Area" localSheetId="3">'Общая'!$A$1:$M$41</definedName>
  </definedNames>
  <calcPr fullCalcOnLoad="1"/>
</workbook>
</file>

<file path=xl/sharedStrings.xml><?xml version="1.0" encoding="utf-8"?>
<sst xmlns="http://schemas.openxmlformats.org/spreadsheetml/2006/main" count="306" uniqueCount="86">
  <si>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</si>
  <si>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</si>
  <si>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</si>
  <si>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</si>
  <si>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</si>
  <si>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>№</t>
  </si>
  <si>
    <t>Фамилия Имя</t>
  </si>
  <si>
    <t>Тренер-преподаватель</t>
  </si>
  <si>
    <t>Виды испытания</t>
  </si>
  <si>
    <t>Общая сумма</t>
  </si>
  <si>
    <t>Правая</t>
  </si>
  <si>
    <t>Левая</t>
  </si>
  <si>
    <t>Прямой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</si>
  <si>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</si>
  <si>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</si>
  <si>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</si>
  <si>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</si>
  <si>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</si>
  <si>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</si>
  <si>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</si>
  <si>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</si>
  <si>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Привлеченные тренеры-преподаватели</t>
  </si>
  <si>
    <t>__________________________</t>
  </si>
  <si>
    <t>Фамилия, Имя</t>
  </si>
  <si>
    <t>правая</t>
  </si>
  <si>
    <t>левая</t>
  </si>
  <si>
    <t>Итого баллов</t>
  </si>
  <si>
    <t>Рейтинг</t>
  </si>
  <si>
    <t>в соответствии с новыми федеральными стандартами спортивной подготовки</t>
  </si>
  <si>
    <t>по виду спорта художественная гимнастика</t>
  </si>
  <si>
    <t xml:space="preserve">сдачи нормативов общей и специальной физической подготовки </t>
  </si>
  <si>
    <t>Силовые</t>
  </si>
  <si>
    <t>кол-во</t>
  </si>
  <si>
    <t>балл</t>
  </si>
  <si>
    <t>Скоростно-силовые</t>
  </si>
  <si>
    <t>Координационные: статическое равновесие</t>
  </si>
  <si>
    <t>вперед</t>
  </si>
  <si>
    <t>в сторону</t>
  </si>
  <si>
    <t>назад</t>
  </si>
  <si>
    <t>Гимнастический мост на коленях (балл)</t>
  </si>
  <si>
    <t>Гимнастический мост стоя (балл)</t>
  </si>
  <si>
    <t>Шпагаты (балл)</t>
  </si>
  <si>
    <t>Средний балл</t>
  </si>
  <si>
    <t xml:space="preserve"> в группах на этапе спортивного совершенствования</t>
  </si>
  <si>
    <t>Вестибулярная устойчивость</t>
  </si>
  <si>
    <t>Виды испытаний</t>
  </si>
  <si>
    <t>Горбунова Елизавета</t>
  </si>
  <si>
    <t>Афанасьева Е.Н.</t>
  </si>
  <si>
    <t>Данц Анна</t>
  </si>
  <si>
    <t>Ефимова Виктория</t>
  </si>
  <si>
    <t>Иголкина Дарья</t>
  </si>
  <si>
    <t>Меньшикова Дарья</t>
  </si>
  <si>
    <t>Мезенина Анастасия</t>
  </si>
  <si>
    <t>Хайрулина Елизавета</t>
  </si>
  <si>
    <t>Бакакина Александра</t>
  </si>
  <si>
    <t>Баранова Анастасия</t>
  </si>
  <si>
    <t>х</t>
  </si>
  <si>
    <t>Соич Эвелина</t>
  </si>
  <si>
    <t>группа 1999 года рождения и старше</t>
  </si>
  <si>
    <t>« 14 » мая 2013 г.</t>
  </si>
  <si>
    <t>Гибкость</t>
  </si>
  <si>
    <t>Координа-ционные</t>
  </si>
  <si>
    <r>
      <t xml:space="preserve"> (</t>
    </r>
    <r>
      <rPr>
        <b/>
        <sz val="14"/>
        <color indexed="8"/>
        <rFont val="Times New Roman"/>
        <family val="1"/>
      </rPr>
      <t>общая)</t>
    </r>
  </si>
  <si>
    <r>
      <t xml:space="preserve"> (</t>
    </r>
    <r>
      <rPr>
        <b/>
        <sz val="14"/>
        <color indexed="8"/>
        <rFont val="Times New Roman"/>
        <family val="1"/>
      </rPr>
      <t>гибкость)</t>
    </r>
  </si>
  <si>
    <t>вне рейтинга</t>
  </si>
  <si>
    <t>Год рождения</t>
  </si>
  <si>
    <t>Уровень</t>
  </si>
  <si>
    <t>средний</t>
  </si>
  <si>
    <t xml:space="preserve">низкий </t>
  </si>
  <si>
    <t>выше среднего</t>
  </si>
  <si>
    <t>ниже среднего</t>
  </si>
  <si>
    <t>Большакова Е.И.</t>
  </si>
  <si>
    <t>Прыжки с двойным вращением</t>
  </si>
  <si>
    <t>Общая сумма баллов</t>
  </si>
  <si>
    <t>Переворот вперед (балл)</t>
  </si>
  <si>
    <t>Переворот назад (балл)</t>
  </si>
  <si>
    <t>Сед углом</t>
  </si>
  <si>
    <t>"Рыбка" балл</t>
  </si>
  <si>
    <t>Равновесие "захват" (балл)</t>
  </si>
  <si>
    <t>Переднее равновесие (балл)</t>
  </si>
  <si>
    <t>Равновесие в шпагат (балл)</t>
  </si>
  <si>
    <t>ПРОТОКОЛ</t>
  </si>
  <si>
    <r>
      <t xml:space="preserve"> (</t>
    </r>
    <r>
      <rPr>
        <b/>
        <sz val="14"/>
        <color indexed="8"/>
        <rFont val="Times New Roman"/>
        <family val="1"/>
      </rPr>
      <t>силовые, координационные способности)</t>
    </r>
  </si>
  <si>
    <r>
      <t xml:space="preserve"> (</t>
    </r>
    <r>
      <rPr>
        <b/>
        <sz val="14"/>
        <color indexed="8"/>
        <rFont val="Times New Roman"/>
        <family val="1"/>
      </rPr>
      <t>скоростно-силовые способности и вестибулярная устойчивость)</t>
    </r>
  </si>
  <si>
    <t>не присутствовала</t>
  </si>
  <si>
    <t>7-8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</si>
</sst>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>
      <alignment horizontal="right" indent="15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923925</xdr:colOff>
      <xdr:row>6</xdr:row>
      <xdr:rowOff>47625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333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</xdr:col>
      <xdr:colOff>1381125</xdr:colOff>
      <xdr:row>7</xdr:row>
      <xdr:rowOff>19050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6573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</xdr:col>
      <xdr:colOff>1419225</xdr:colOff>
      <xdr:row>7</xdr:row>
      <xdr:rowOff>161925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6954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1381125</xdr:colOff>
      <xdr:row>7</xdr:row>
      <xdr:rowOff>171450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60" zoomScalePageLayoutView="0" workbookViewId="0" topLeftCell="A1">
      <selection activeCell="A26" sqref="A26:IV26"/>
    </sheetView>
  </sheetViews>
  <sheetFormatPr defaultColWidth="9.140625" defaultRowHeight="15"/>
  <cols>
    <col min="1" max="1" width="7.00390625" style="0" customWidth="1"/>
    <col min="2" max="2" width="22.7109375" style="0" customWidth="1"/>
    <col min="3" max="3" width="12.8515625" style="0" customWidth="1"/>
    <col min="4" max="4" width="18.140625" style="0" customWidth="1"/>
    <col min="5" max="5" width="17.421875" style="0" customWidth="1"/>
    <col min="6" max="6" width="17.28125" style="0" customWidth="1"/>
    <col min="7" max="10" width="10.7109375" style="0" customWidth="1"/>
    <col min="11" max="11" width="11.7109375" style="0" customWidth="1"/>
  </cols>
  <sheetData>
    <row r="1" spans="1:12" ht="18.75">
      <c r="A1" s="1" t="s">
        <v>1</v>
      </c>
      <c r="K1" s="9" t="s">
        <v>0</v>
      </c>
      <c r="L1" s="7"/>
    </row>
    <row r="2" spans="1:12" ht="18.75">
      <c r="A2" s="1"/>
      <c r="K2" s="9" t="s">
        <v>1</v>
      </c>
      <c r="L2" s="7"/>
    </row>
    <row r="3" spans="1:11" ht="18.75">
      <c r="A3" s="1" t="s">
        <v>2</v>
      </c>
      <c r="K3" s="9"/>
    </row>
    <row r="4" spans="1:12" ht="18.75">
      <c r="A4" s="1"/>
      <c r="K4" s="9" t="s">
        <v>2</v>
      </c>
      <c r="L4" s="7"/>
    </row>
    <row r="5" spans="1:11" ht="18.75">
      <c r="A5" s="1" t="s">
        <v>3</v>
      </c>
      <c r="K5" s="9"/>
    </row>
    <row r="6" spans="1:12" ht="18.75">
      <c r="A6" s="2"/>
      <c r="J6" s="7"/>
      <c r="K6" s="9" t="s">
        <v>3</v>
      </c>
      <c r="L6" s="7"/>
    </row>
    <row r="7" ht="18.75">
      <c r="A7" s="2"/>
    </row>
    <row r="8" spans="1:11" ht="18.75">
      <c r="A8" s="51" t="s">
        <v>81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ht="18.75">
      <c r="A9" s="52" t="s">
        <v>30</v>
      </c>
      <c r="B9" s="52"/>
      <c r="C9" s="52"/>
      <c r="D9" s="52"/>
      <c r="E9" s="52"/>
      <c r="F9" s="52"/>
      <c r="G9" s="52"/>
      <c r="H9" s="52"/>
      <c r="I9" s="52"/>
      <c r="J9" s="52"/>
      <c r="K9" s="10"/>
      <c r="L9" s="10"/>
    </row>
    <row r="10" spans="1:12" ht="18.75">
      <c r="A10" s="52" t="s">
        <v>43</v>
      </c>
      <c r="B10" s="52"/>
      <c r="C10" s="52"/>
      <c r="D10" s="52"/>
      <c r="E10" s="52"/>
      <c r="F10" s="52"/>
      <c r="G10" s="52"/>
      <c r="H10" s="52"/>
      <c r="I10" s="52"/>
      <c r="J10" s="52"/>
      <c r="K10" s="10"/>
      <c r="L10" s="10"/>
    </row>
    <row r="11" spans="1:12" ht="19.5">
      <c r="A11" s="57" t="s">
        <v>28</v>
      </c>
      <c r="B11" s="57"/>
      <c r="C11" s="57"/>
      <c r="D11" s="57"/>
      <c r="E11" s="57"/>
      <c r="F11" s="57"/>
      <c r="G11" s="57"/>
      <c r="H11" s="57"/>
      <c r="I11" s="57"/>
      <c r="J11" s="57"/>
      <c r="K11" s="10"/>
      <c r="L11" s="10"/>
    </row>
    <row r="12" spans="1:12" ht="18.75">
      <c r="A12" s="52" t="s">
        <v>29</v>
      </c>
      <c r="B12" s="52"/>
      <c r="C12" s="52"/>
      <c r="D12" s="52"/>
      <c r="E12" s="52"/>
      <c r="F12" s="52"/>
      <c r="G12" s="52"/>
      <c r="H12" s="52"/>
      <c r="I12" s="52"/>
      <c r="J12" s="52"/>
      <c r="K12" s="10"/>
      <c r="L12" s="10"/>
    </row>
    <row r="13" spans="1:11" ht="18.75">
      <c r="A13" s="52" t="s">
        <v>63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8.75">
      <c r="A14" s="3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5.75" customHeight="1">
      <c r="A15" s="10" t="s">
        <v>58</v>
      </c>
      <c r="B15" s="10"/>
      <c r="C15" s="10"/>
      <c r="D15" s="39"/>
      <c r="E15" s="39"/>
      <c r="F15" s="39"/>
      <c r="G15" s="39"/>
      <c r="H15" s="39"/>
      <c r="I15" s="39"/>
      <c r="J15" s="10" t="s">
        <v>59</v>
      </c>
      <c r="K15" s="39"/>
    </row>
    <row r="16" ht="19.5" thickBot="1">
      <c r="A16" s="3"/>
    </row>
    <row r="17" spans="1:11" ht="16.5" thickBot="1">
      <c r="A17" s="53" t="s">
        <v>5</v>
      </c>
      <c r="B17" s="53" t="s">
        <v>6</v>
      </c>
      <c r="C17" s="53" t="s">
        <v>65</v>
      </c>
      <c r="D17" s="53" t="s">
        <v>7</v>
      </c>
      <c r="E17" s="53" t="s">
        <v>8</v>
      </c>
      <c r="F17" s="53"/>
      <c r="G17" s="53"/>
      <c r="H17" s="53"/>
      <c r="I17" s="53"/>
      <c r="J17" s="53"/>
      <c r="K17" s="53" t="s">
        <v>73</v>
      </c>
    </row>
    <row r="18" spans="1:11" ht="20.25" customHeight="1" thickBot="1">
      <c r="A18" s="53"/>
      <c r="B18" s="53"/>
      <c r="C18" s="53"/>
      <c r="D18" s="53"/>
      <c r="E18" s="55" t="s">
        <v>39</v>
      </c>
      <c r="F18" s="55" t="s">
        <v>40</v>
      </c>
      <c r="G18" s="53" t="s">
        <v>41</v>
      </c>
      <c r="H18" s="53"/>
      <c r="I18" s="53"/>
      <c r="J18" s="53"/>
      <c r="K18" s="53"/>
    </row>
    <row r="19" spans="1:11" ht="37.5" customHeight="1" thickBot="1">
      <c r="A19" s="54"/>
      <c r="B19" s="54"/>
      <c r="C19" s="54"/>
      <c r="D19" s="54"/>
      <c r="E19" s="56"/>
      <c r="F19" s="56"/>
      <c r="G19" s="19" t="s">
        <v>10</v>
      </c>
      <c r="H19" s="19" t="s">
        <v>11</v>
      </c>
      <c r="I19" s="19" t="s">
        <v>12</v>
      </c>
      <c r="J19" s="19" t="s">
        <v>9</v>
      </c>
      <c r="K19" s="54"/>
    </row>
    <row r="20" spans="1:11" s="44" customFormat="1" ht="16.5" thickBot="1" thickTop="1">
      <c r="A20" s="16">
        <v>1</v>
      </c>
      <c r="B20" s="16">
        <v>2</v>
      </c>
      <c r="C20" s="16">
        <v>3</v>
      </c>
      <c r="D20" s="16">
        <v>4</v>
      </c>
      <c r="E20" s="16">
        <v>5</v>
      </c>
      <c r="F20" s="16">
        <v>6</v>
      </c>
      <c r="G20" s="16">
        <v>7</v>
      </c>
      <c r="H20" s="16">
        <v>8</v>
      </c>
      <c r="I20" s="16">
        <v>9</v>
      </c>
      <c r="J20" s="16">
        <v>10</v>
      </c>
      <c r="K20" s="16">
        <v>11</v>
      </c>
    </row>
    <row r="21" spans="1:11" ht="30" customHeight="1" thickTop="1">
      <c r="A21" s="21">
        <v>1</v>
      </c>
      <c r="B21" s="25" t="s">
        <v>54</v>
      </c>
      <c r="C21" s="21">
        <v>1997</v>
      </c>
      <c r="D21" s="25" t="s">
        <v>47</v>
      </c>
      <c r="E21" s="21">
        <v>5</v>
      </c>
      <c r="F21" s="21">
        <v>3</v>
      </c>
      <c r="G21" s="21">
        <v>3</v>
      </c>
      <c r="H21" s="21">
        <v>0</v>
      </c>
      <c r="I21" s="21">
        <v>2</v>
      </c>
      <c r="J21" s="21">
        <f>G21+H21+I21</f>
        <v>5</v>
      </c>
      <c r="K21" s="22">
        <f>E21+J21+F21</f>
        <v>13</v>
      </c>
    </row>
    <row r="22" spans="1:11" ht="30" customHeight="1">
      <c r="A22" s="20">
        <v>2</v>
      </c>
      <c r="B22" s="26" t="s">
        <v>55</v>
      </c>
      <c r="C22" s="20">
        <v>1999</v>
      </c>
      <c r="D22" s="26" t="s">
        <v>47</v>
      </c>
      <c r="E22" s="20">
        <v>5</v>
      </c>
      <c r="F22" s="20">
        <v>3</v>
      </c>
      <c r="G22" s="20">
        <v>1</v>
      </c>
      <c r="H22" s="20">
        <v>3</v>
      </c>
      <c r="I22" s="20">
        <v>0</v>
      </c>
      <c r="J22" s="21">
        <f>G22+H22+I22</f>
        <v>4</v>
      </c>
      <c r="K22" s="22">
        <f>E22+J22+F22</f>
        <v>12</v>
      </c>
    </row>
    <row r="23" spans="1:11" ht="30" customHeight="1">
      <c r="A23" s="20">
        <v>3</v>
      </c>
      <c r="B23" s="26" t="s">
        <v>46</v>
      </c>
      <c r="C23" s="20">
        <v>1996</v>
      </c>
      <c r="D23" s="26" t="s">
        <v>47</v>
      </c>
      <c r="E23" s="20">
        <v>5</v>
      </c>
      <c r="F23" s="20">
        <v>4</v>
      </c>
      <c r="G23" s="20">
        <v>5</v>
      </c>
      <c r="H23" s="20">
        <v>3</v>
      </c>
      <c r="I23" s="20">
        <v>2</v>
      </c>
      <c r="J23" s="21">
        <f>G23+H23+I23</f>
        <v>10</v>
      </c>
      <c r="K23" s="22">
        <f>E23+J23+F23</f>
        <v>19</v>
      </c>
    </row>
    <row r="24" spans="1:11" ht="30" customHeight="1">
      <c r="A24" s="20">
        <v>5</v>
      </c>
      <c r="B24" s="26" t="s">
        <v>49</v>
      </c>
      <c r="C24" s="21">
        <v>1998</v>
      </c>
      <c r="D24" s="25" t="s">
        <v>47</v>
      </c>
      <c r="E24" s="20">
        <v>5</v>
      </c>
      <c r="F24" s="20">
        <v>4</v>
      </c>
      <c r="G24" s="20">
        <v>3</v>
      </c>
      <c r="H24" s="20">
        <v>1</v>
      </c>
      <c r="I24" s="20">
        <v>0</v>
      </c>
      <c r="J24" s="21">
        <f>G24+H24+I24</f>
        <v>4</v>
      </c>
      <c r="K24" s="22">
        <f>E24+J24+F24</f>
        <v>13</v>
      </c>
    </row>
    <row r="25" spans="1:11" ht="30" customHeight="1" thickBot="1">
      <c r="A25" s="20">
        <v>6</v>
      </c>
      <c r="B25" s="26" t="s">
        <v>50</v>
      </c>
      <c r="C25" s="21">
        <v>1998</v>
      </c>
      <c r="D25" s="25" t="s">
        <v>47</v>
      </c>
      <c r="E25" s="20">
        <v>4</v>
      </c>
      <c r="F25" s="20">
        <v>3</v>
      </c>
      <c r="G25" s="20">
        <v>3</v>
      </c>
      <c r="H25" s="20">
        <v>0</v>
      </c>
      <c r="I25" s="20">
        <v>0</v>
      </c>
      <c r="J25" s="21">
        <f>G25+H25+I25</f>
        <v>3</v>
      </c>
      <c r="K25" s="22">
        <f>E25+J25+F25</f>
        <v>10</v>
      </c>
    </row>
    <row r="26" spans="1:11" s="44" customFormat="1" ht="16.5" thickBot="1" thickTop="1">
      <c r="A26" s="16">
        <v>1</v>
      </c>
      <c r="B26" s="16">
        <v>2</v>
      </c>
      <c r="C26" s="16">
        <v>3</v>
      </c>
      <c r="D26" s="16">
        <v>4</v>
      </c>
      <c r="E26" s="16">
        <v>5</v>
      </c>
      <c r="F26" s="16">
        <v>6</v>
      </c>
      <c r="G26" s="16">
        <v>7</v>
      </c>
      <c r="H26" s="16">
        <v>8</v>
      </c>
      <c r="I26" s="16">
        <v>9</v>
      </c>
      <c r="J26" s="16">
        <v>10</v>
      </c>
      <c r="K26" s="16">
        <v>11</v>
      </c>
    </row>
    <row r="27" spans="1:11" ht="30" customHeight="1" thickTop="1">
      <c r="A27" s="20">
        <v>7</v>
      </c>
      <c r="B27" s="26" t="s">
        <v>52</v>
      </c>
      <c r="C27" s="21">
        <v>1999</v>
      </c>
      <c r="D27" s="25" t="s">
        <v>47</v>
      </c>
      <c r="E27" s="20">
        <v>4</v>
      </c>
      <c r="F27" s="20">
        <v>3</v>
      </c>
      <c r="G27" s="20">
        <v>3</v>
      </c>
      <c r="H27" s="20">
        <v>0</v>
      </c>
      <c r="I27" s="20">
        <v>2</v>
      </c>
      <c r="J27" s="21">
        <f>G27+H27+I27</f>
        <v>5</v>
      </c>
      <c r="K27" s="22">
        <f>E27+J27+F27</f>
        <v>12</v>
      </c>
    </row>
    <row r="28" spans="1:11" ht="30" customHeight="1">
      <c r="A28" s="20">
        <v>8</v>
      </c>
      <c r="B28" s="26" t="s">
        <v>51</v>
      </c>
      <c r="C28" s="21">
        <v>1999</v>
      </c>
      <c r="D28" s="25" t="s">
        <v>47</v>
      </c>
      <c r="E28" s="20" t="s">
        <v>56</v>
      </c>
      <c r="F28" s="20" t="s">
        <v>56</v>
      </c>
      <c r="G28" s="20" t="s">
        <v>56</v>
      </c>
      <c r="H28" s="20" t="s">
        <v>56</v>
      </c>
      <c r="I28" s="20">
        <v>5</v>
      </c>
      <c r="J28" s="21">
        <v>5</v>
      </c>
      <c r="K28" s="22">
        <f>J28</f>
        <v>5</v>
      </c>
    </row>
    <row r="29" spans="1:11" ht="30" customHeight="1">
      <c r="A29" s="20">
        <v>9</v>
      </c>
      <c r="B29" s="26" t="s">
        <v>57</v>
      </c>
      <c r="C29" s="20">
        <v>1995</v>
      </c>
      <c r="D29" s="26" t="s">
        <v>16</v>
      </c>
      <c r="E29" s="20">
        <v>5</v>
      </c>
      <c r="F29" s="20">
        <v>5</v>
      </c>
      <c r="G29" s="20">
        <v>5</v>
      </c>
      <c r="H29" s="20">
        <v>4</v>
      </c>
      <c r="I29" s="20">
        <v>5</v>
      </c>
      <c r="J29" s="21">
        <v>5</v>
      </c>
      <c r="K29" s="22">
        <f>E29+J29+F29</f>
        <v>15</v>
      </c>
    </row>
    <row r="30" spans="1:11" ht="30" customHeight="1">
      <c r="A30" s="20">
        <v>10</v>
      </c>
      <c r="B30" s="26" t="s">
        <v>53</v>
      </c>
      <c r="C30" s="20">
        <v>1998</v>
      </c>
      <c r="D30" s="26" t="s">
        <v>47</v>
      </c>
      <c r="E30" s="20">
        <v>5</v>
      </c>
      <c r="F30" s="20">
        <v>4</v>
      </c>
      <c r="G30" s="20">
        <v>3</v>
      </c>
      <c r="H30" s="20">
        <v>2</v>
      </c>
      <c r="I30" s="20">
        <v>2</v>
      </c>
      <c r="J30" s="21">
        <f>G30+H30+I30</f>
        <v>7</v>
      </c>
      <c r="K30" s="22">
        <f>E30+J30+F30</f>
        <v>16</v>
      </c>
    </row>
    <row r="31" spans="1:11" ht="30" customHeight="1">
      <c r="A31" s="20">
        <v>11</v>
      </c>
      <c r="B31" s="26" t="s">
        <v>48</v>
      </c>
      <c r="C31" s="21">
        <v>1998</v>
      </c>
      <c r="D31" s="25" t="s">
        <v>47</v>
      </c>
      <c r="E31" s="58" t="s">
        <v>84</v>
      </c>
      <c r="F31" s="59"/>
      <c r="G31" s="59"/>
      <c r="H31" s="59"/>
      <c r="I31" s="59"/>
      <c r="J31" s="59"/>
      <c r="K31" s="60"/>
    </row>
    <row r="32" ht="15">
      <c r="A32" s="5"/>
    </row>
    <row r="33" ht="15">
      <c r="A33" s="5"/>
    </row>
    <row r="34" spans="1:9" s="48" customFormat="1" ht="24.75" customHeight="1">
      <c r="A34" s="46" t="s">
        <v>13</v>
      </c>
      <c r="B34" s="47"/>
      <c r="C34" s="47"/>
      <c r="D34" s="47" t="s">
        <v>14</v>
      </c>
      <c r="E34" s="47"/>
      <c r="F34" s="47" t="s">
        <v>22</v>
      </c>
      <c r="H34" s="47"/>
      <c r="I34" s="47"/>
    </row>
    <row r="35" spans="1:9" s="41" customFormat="1" ht="24.75" customHeight="1">
      <c r="A35" s="46" t="s">
        <v>15</v>
      </c>
      <c r="B35" s="47"/>
      <c r="C35" s="47"/>
      <c r="D35" s="47" t="s">
        <v>16</v>
      </c>
      <c r="E35" s="47"/>
      <c r="F35" s="47" t="s">
        <v>22</v>
      </c>
      <c r="H35" s="47"/>
      <c r="I35" s="47"/>
    </row>
    <row r="36" spans="1:9" s="41" customFormat="1" ht="24.75" customHeight="1">
      <c r="A36" s="49"/>
      <c r="D36" s="47" t="s">
        <v>17</v>
      </c>
      <c r="E36" s="47"/>
      <c r="F36" s="47" t="s">
        <v>22</v>
      </c>
      <c r="H36" s="47"/>
      <c r="I36" s="47"/>
    </row>
    <row r="37" spans="1:9" s="41" customFormat="1" ht="24.75" customHeight="1">
      <c r="A37" s="49"/>
      <c r="D37" s="47" t="s">
        <v>18</v>
      </c>
      <c r="E37" s="47"/>
      <c r="F37" s="47" t="s">
        <v>22</v>
      </c>
      <c r="H37" s="47"/>
      <c r="I37" s="47"/>
    </row>
    <row r="38" spans="1:9" s="41" customFormat="1" ht="24.75" customHeight="1">
      <c r="A38" s="49"/>
      <c r="D38" s="47" t="s">
        <v>19</v>
      </c>
      <c r="E38" s="47"/>
      <c r="F38" s="47" t="s">
        <v>22</v>
      </c>
      <c r="H38" s="47"/>
      <c r="I38" s="47"/>
    </row>
    <row r="39" spans="1:9" s="41" customFormat="1" ht="24.75" customHeight="1">
      <c r="A39" s="49"/>
      <c r="D39" s="47" t="s">
        <v>20</v>
      </c>
      <c r="E39" s="47"/>
      <c r="F39" s="47" t="s">
        <v>22</v>
      </c>
      <c r="H39" s="47"/>
      <c r="I39" s="47"/>
    </row>
    <row r="40" spans="1:9" s="41" customFormat="1" ht="24.75" customHeight="1">
      <c r="A40" s="46" t="s">
        <v>21</v>
      </c>
      <c r="B40" s="47"/>
      <c r="C40" s="47"/>
      <c r="D40" s="47" t="s">
        <v>71</v>
      </c>
      <c r="E40" s="47"/>
      <c r="F40" s="47" t="s">
        <v>22</v>
      </c>
      <c r="H40" s="47"/>
      <c r="I40" s="47"/>
    </row>
    <row r="41" ht="30" customHeight="1">
      <c r="A41" s="4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</sheetData>
  <sheetProtection/>
  <autoFilter ref="A20:K20">
    <sortState ref="A21:K48">
      <sortCondition sortBy="value" ref="B21:B48"/>
    </sortState>
  </autoFilter>
  <mergeCells count="16">
    <mergeCell ref="F18:F19"/>
    <mergeCell ref="E31:K31"/>
    <mergeCell ref="A9:J9"/>
    <mergeCell ref="A10:J10"/>
    <mergeCell ref="A11:J11"/>
    <mergeCell ref="A12:J12"/>
    <mergeCell ref="A8:K8"/>
    <mergeCell ref="A13:K13"/>
    <mergeCell ref="A17:A19"/>
    <mergeCell ref="B17:B19"/>
    <mergeCell ref="D17:D19"/>
    <mergeCell ref="E17:J17"/>
    <mergeCell ref="C17:C19"/>
    <mergeCell ref="K17:K19"/>
    <mergeCell ref="E18:E19"/>
    <mergeCell ref="G18:J18"/>
  </mergeCells>
  <printOptions/>
  <pageMargins left="0.32" right="0.35433070866141736" top="0.7480314960629921" bottom="0.4724409448818898" header="0.31496062992125984" footer="0.31496062992125984"/>
  <pageSetup horizontalDpi="600" verticalDpi="600" orientation="landscape" paperSize="9" scale="93" r:id="rId2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85" zoomScaleSheetLayoutView="85" zoomScalePageLayoutView="0" workbookViewId="0" topLeftCell="A16">
      <selection activeCell="A32" sqref="A32:IV32"/>
    </sheetView>
  </sheetViews>
  <sheetFormatPr defaultColWidth="9.140625" defaultRowHeight="15"/>
  <cols>
    <col min="1" max="1" width="5.140625" style="15" customWidth="1"/>
    <col min="2" max="2" width="23.28125" style="0" customWidth="1"/>
    <col min="3" max="3" width="12.57421875" style="0" customWidth="1"/>
    <col min="4" max="4" width="18.421875" style="0" customWidth="1"/>
    <col min="5" max="6" width="9.7109375" style="0" customWidth="1"/>
    <col min="11" max="11" width="9.421875" style="0" customWidth="1"/>
    <col min="17" max="17" width="9.8515625" style="0" customWidth="1"/>
  </cols>
  <sheetData>
    <row r="1" ht="18.75">
      <c r="A1" s="12"/>
    </row>
    <row r="2" spans="1:19" ht="18.75">
      <c r="A2" s="12"/>
      <c r="H2" s="9"/>
      <c r="I2" s="7"/>
      <c r="K2" s="7"/>
      <c r="S2" s="9" t="s">
        <v>0</v>
      </c>
    </row>
    <row r="3" spans="1:19" ht="18.75">
      <c r="A3" s="12"/>
      <c r="H3" s="9"/>
      <c r="I3" s="7"/>
      <c r="K3" s="7"/>
      <c r="S3" s="9" t="s">
        <v>1</v>
      </c>
    </row>
    <row r="4" spans="1:19" ht="18.75">
      <c r="A4" s="12"/>
      <c r="H4" s="9"/>
      <c r="S4" s="9"/>
    </row>
    <row r="5" spans="1:19" ht="18.75">
      <c r="A5" s="12"/>
      <c r="H5" s="9"/>
      <c r="I5" s="7"/>
      <c r="K5" s="7"/>
      <c r="S5" s="9" t="s">
        <v>2</v>
      </c>
    </row>
    <row r="6" spans="1:19" ht="18.75">
      <c r="A6" s="12"/>
      <c r="H6" s="9"/>
      <c r="S6" s="9"/>
    </row>
    <row r="7" spans="1:19" ht="18.75">
      <c r="A7" s="13"/>
      <c r="H7" s="9"/>
      <c r="I7" s="7"/>
      <c r="K7" s="7"/>
      <c r="S7" s="9" t="s">
        <v>3</v>
      </c>
    </row>
    <row r="8" ht="18.75">
      <c r="A8" s="13"/>
    </row>
    <row r="9" spans="1:19" ht="18.75">
      <c r="A9" s="52" t="s">
        <v>81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8.75">
      <c r="A10" s="52" t="s">
        <v>30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8.75">
      <c r="A11" s="52" t="s">
        <v>43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9.5">
      <c r="A12" s="57" t="s">
        <v>28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18.75">
      <c r="A13" s="52" t="s">
        <v>29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8.75">
      <c r="A14" s="52" t="s">
        <v>82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8.75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5.75" customHeight="1">
      <c r="A16" s="10" t="s">
        <v>58</v>
      </c>
      <c r="B16" s="10"/>
      <c r="C16" s="1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0"/>
      <c r="O16" s="10"/>
      <c r="P16" s="10"/>
      <c r="R16" s="39"/>
      <c r="S16" s="45" t="s">
        <v>59</v>
      </c>
    </row>
    <row r="17" spans="1:19" ht="19.5" thickBot="1">
      <c r="A17" s="4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6.5" thickBot="1">
      <c r="A18" s="53" t="s">
        <v>5</v>
      </c>
      <c r="B18" s="53" t="s">
        <v>23</v>
      </c>
      <c r="C18" s="53" t="s">
        <v>65</v>
      </c>
      <c r="D18" s="53" t="s">
        <v>7</v>
      </c>
      <c r="E18" s="66" t="s">
        <v>8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6.5" thickBot="1">
      <c r="A19" s="53"/>
      <c r="B19" s="53"/>
      <c r="C19" s="53"/>
      <c r="D19" s="53"/>
      <c r="E19" s="61" t="s">
        <v>31</v>
      </c>
      <c r="F19" s="62"/>
      <c r="G19" s="62"/>
      <c r="H19" s="63"/>
      <c r="I19" s="53" t="s">
        <v>35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35.25" customHeight="1" thickBot="1">
      <c r="A20" s="53"/>
      <c r="B20" s="53"/>
      <c r="C20" s="53"/>
      <c r="D20" s="53"/>
      <c r="E20" s="55" t="s">
        <v>76</v>
      </c>
      <c r="F20" s="55"/>
      <c r="G20" s="55" t="s">
        <v>77</v>
      </c>
      <c r="H20" s="54" t="s">
        <v>73</v>
      </c>
      <c r="I20" s="55" t="s">
        <v>78</v>
      </c>
      <c r="J20" s="55"/>
      <c r="K20" s="55" t="s">
        <v>79</v>
      </c>
      <c r="L20" s="55"/>
      <c r="M20" s="55" t="s">
        <v>80</v>
      </c>
      <c r="N20" s="55"/>
      <c r="O20" s="55"/>
      <c r="P20" s="55"/>
      <c r="Q20" s="55"/>
      <c r="R20" s="55"/>
      <c r="S20" s="54" t="s">
        <v>73</v>
      </c>
    </row>
    <row r="21" spans="1:19" ht="16.5" thickBot="1">
      <c r="A21" s="53"/>
      <c r="B21" s="53"/>
      <c r="C21" s="53"/>
      <c r="D21" s="53"/>
      <c r="E21" s="55" t="s">
        <v>32</v>
      </c>
      <c r="F21" s="55" t="s">
        <v>33</v>
      </c>
      <c r="G21" s="55"/>
      <c r="H21" s="64"/>
      <c r="I21" s="55" t="s">
        <v>24</v>
      </c>
      <c r="J21" s="55" t="s">
        <v>25</v>
      </c>
      <c r="K21" s="55" t="s">
        <v>24</v>
      </c>
      <c r="L21" s="55" t="s">
        <v>25</v>
      </c>
      <c r="M21" s="55" t="s">
        <v>36</v>
      </c>
      <c r="N21" s="55"/>
      <c r="O21" s="55" t="s">
        <v>38</v>
      </c>
      <c r="P21" s="55"/>
      <c r="Q21" s="55" t="s">
        <v>37</v>
      </c>
      <c r="R21" s="55"/>
      <c r="S21" s="64"/>
    </row>
    <row r="22" spans="1:19" ht="16.5" thickBot="1">
      <c r="A22" s="54"/>
      <c r="B22" s="54"/>
      <c r="C22" s="54"/>
      <c r="D22" s="54"/>
      <c r="E22" s="56"/>
      <c r="F22" s="56"/>
      <c r="G22" s="56"/>
      <c r="H22" s="65"/>
      <c r="I22" s="56"/>
      <c r="J22" s="56"/>
      <c r="K22" s="56"/>
      <c r="L22" s="56"/>
      <c r="M22" s="19" t="s">
        <v>24</v>
      </c>
      <c r="N22" s="19" t="s">
        <v>25</v>
      </c>
      <c r="O22" s="19" t="s">
        <v>24</v>
      </c>
      <c r="P22" s="19" t="s">
        <v>25</v>
      </c>
      <c r="Q22" s="19" t="s">
        <v>24</v>
      </c>
      <c r="R22" s="19" t="s">
        <v>25</v>
      </c>
      <c r="S22" s="65"/>
    </row>
    <row r="23" spans="1:19" s="42" customFormat="1" ht="14.25" thickBot="1" thickTop="1">
      <c r="A23" s="16">
        <v>1</v>
      </c>
      <c r="B23" s="17">
        <v>2</v>
      </c>
      <c r="C23" s="17">
        <v>3</v>
      </c>
      <c r="D23" s="18">
        <v>4</v>
      </c>
      <c r="E23" s="18">
        <v>5</v>
      </c>
      <c r="F23" s="18">
        <v>6</v>
      </c>
      <c r="G23" s="17">
        <v>7</v>
      </c>
      <c r="H23" s="18">
        <v>8</v>
      </c>
      <c r="I23" s="18">
        <v>9</v>
      </c>
      <c r="J23" s="18">
        <v>10</v>
      </c>
      <c r="K23" s="18">
        <v>11</v>
      </c>
      <c r="L23" s="18">
        <v>12</v>
      </c>
      <c r="M23" s="18">
        <v>13</v>
      </c>
      <c r="N23" s="18">
        <v>14</v>
      </c>
      <c r="O23" s="18">
        <v>15</v>
      </c>
      <c r="P23" s="18">
        <v>16</v>
      </c>
      <c r="Q23" s="18">
        <v>17</v>
      </c>
      <c r="R23" s="17">
        <v>18</v>
      </c>
      <c r="S23" s="17">
        <v>19</v>
      </c>
    </row>
    <row r="24" spans="1:19" s="41" customFormat="1" ht="34.5" customHeight="1" thickTop="1">
      <c r="A24" s="21">
        <v>1</v>
      </c>
      <c r="B24" s="25" t="s">
        <v>54</v>
      </c>
      <c r="C24" s="21">
        <v>1997</v>
      </c>
      <c r="D24" s="25" t="s">
        <v>47</v>
      </c>
      <c r="E24" s="21">
        <v>15</v>
      </c>
      <c r="F24" s="21">
        <v>5</v>
      </c>
      <c r="G24" s="21">
        <v>4</v>
      </c>
      <c r="H24" s="22">
        <f aca="true" t="shared" si="0" ref="H24:H29">F24+G24</f>
        <v>9</v>
      </c>
      <c r="I24" s="21">
        <v>0</v>
      </c>
      <c r="J24" s="21">
        <v>0</v>
      </c>
      <c r="K24" s="21">
        <v>3</v>
      </c>
      <c r="L24" s="21">
        <v>2</v>
      </c>
      <c r="M24" s="21">
        <v>3</v>
      </c>
      <c r="N24" s="21">
        <v>2</v>
      </c>
      <c r="O24" s="21">
        <v>3</v>
      </c>
      <c r="P24" s="21">
        <v>4</v>
      </c>
      <c r="Q24" s="21">
        <v>4</v>
      </c>
      <c r="R24" s="21">
        <v>3</v>
      </c>
      <c r="S24" s="22">
        <f aca="true" t="shared" si="1" ref="S24:S29">I24+J24+M24+N24+O24+P24+Q24+R24+K24+L24</f>
        <v>24</v>
      </c>
    </row>
    <row r="25" spans="1:19" s="41" customFormat="1" ht="34.5" customHeight="1">
      <c r="A25" s="20">
        <v>2</v>
      </c>
      <c r="B25" s="26" t="s">
        <v>55</v>
      </c>
      <c r="C25" s="20">
        <v>1999</v>
      </c>
      <c r="D25" s="26" t="s">
        <v>47</v>
      </c>
      <c r="E25" s="20">
        <v>15</v>
      </c>
      <c r="F25" s="20">
        <v>5</v>
      </c>
      <c r="G25" s="20">
        <v>3</v>
      </c>
      <c r="H25" s="22">
        <f t="shared" si="0"/>
        <v>8</v>
      </c>
      <c r="I25" s="20">
        <v>0</v>
      </c>
      <c r="J25" s="20">
        <v>0</v>
      </c>
      <c r="K25" s="20">
        <v>3</v>
      </c>
      <c r="L25" s="20">
        <v>2</v>
      </c>
      <c r="M25" s="20">
        <v>4</v>
      </c>
      <c r="N25" s="20">
        <v>3</v>
      </c>
      <c r="O25" s="20">
        <v>3</v>
      </c>
      <c r="P25" s="20">
        <v>3</v>
      </c>
      <c r="Q25" s="20">
        <v>3</v>
      </c>
      <c r="R25" s="20">
        <v>3</v>
      </c>
      <c r="S25" s="22">
        <f t="shared" si="1"/>
        <v>24</v>
      </c>
    </row>
    <row r="26" spans="1:19" s="41" customFormat="1" ht="34.5" customHeight="1">
      <c r="A26" s="20">
        <v>3</v>
      </c>
      <c r="B26" s="26" t="s">
        <v>46</v>
      </c>
      <c r="C26" s="20">
        <v>1996</v>
      </c>
      <c r="D26" s="26" t="s">
        <v>47</v>
      </c>
      <c r="E26" s="20">
        <v>14</v>
      </c>
      <c r="F26" s="20">
        <v>5</v>
      </c>
      <c r="G26" s="20">
        <v>4</v>
      </c>
      <c r="H26" s="22">
        <f t="shared" si="0"/>
        <v>9</v>
      </c>
      <c r="I26" s="20">
        <v>1</v>
      </c>
      <c r="J26" s="20">
        <v>1</v>
      </c>
      <c r="K26" s="20">
        <v>4</v>
      </c>
      <c r="L26" s="20">
        <v>4</v>
      </c>
      <c r="M26" s="20">
        <v>5</v>
      </c>
      <c r="N26" s="20">
        <v>4</v>
      </c>
      <c r="O26" s="20">
        <v>3</v>
      </c>
      <c r="P26" s="20">
        <v>4</v>
      </c>
      <c r="Q26" s="20">
        <v>5</v>
      </c>
      <c r="R26" s="20">
        <v>4</v>
      </c>
      <c r="S26" s="22">
        <f t="shared" si="1"/>
        <v>35</v>
      </c>
    </row>
    <row r="27" spans="1:19" s="41" customFormat="1" ht="34.5" customHeight="1">
      <c r="A27" s="20">
        <v>4</v>
      </c>
      <c r="B27" s="26" t="s">
        <v>49</v>
      </c>
      <c r="C27" s="21">
        <v>1998</v>
      </c>
      <c r="D27" s="25" t="s">
        <v>47</v>
      </c>
      <c r="E27" s="20">
        <v>15</v>
      </c>
      <c r="F27" s="20">
        <v>5</v>
      </c>
      <c r="G27" s="20">
        <v>4</v>
      </c>
      <c r="H27" s="22">
        <f t="shared" si="0"/>
        <v>9</v>
      </c>
      <c r="I27" s="20">
        <v>1</v>
      </c>
      <c r="J27" s="20">
        <v>0</v>
      </c>
      <c r="K27" s="20">
        <v>2</v>
      </c>
      <c r="L27" s="20">
        <v>2</v>
      </c>
      <c r="M27" s="20">
        <v>3</v>
      </c>
      <c r="N27" s="20">
        <v>2</v>
      </c>
      <c r="O27" s="20">
        <v>3</v>
      </c>
      <c r="P27" s="20">
        <v>3</v>
      </c>
      <c r="Q27" s="20">
        <v>4</v>
      </c>
      <c r="R27" s="20">
        <v>4</v>
      </c>
      <c r="S27" s="22">
        <f t="shared" si="1"/>
        <v>24</v>
      </c>
    </row>
    <row r="28" spans="1:19" s="41" customFormat="1" ht="34.5" customHeight="1">
      <c r="A28" s="20">
        <v>5</v>
      </c>
      <c r="B28" s="26" t="s">
        <v>50</v>
      </c>
      <c r="C28" s="21">
        <v>1998</v>
      </c>
      <c r="D28" s="25" t="s">
        <v>47</v>
      </c>
      <c r="E28" s="20">
        <v>13</v>
      </c>
      <c r="F28" s="20">
        <v>4</v>
      </c>
      <c r="G28" s="20">
        <v>1</v>
      </c>
      <c r="H28" s="22">
        <f t="shared" si="0"/>
        <v>5</v>
      </c>
      <c r="I28" s="20">
        <v>1</v>
      </c>
      <c r="J28" s="20">
        <v>0</v>
      </c>
      <c r="K28" s="20">
        <v>3</v>
      </c>
      <c r="L28" s="20">
        <v>2</v>
      </c>
      <c r="M28" s="20">
        <v>4</v>
      </c>
      <c r="N28" s="20">
        <v>3</v>
      </c>
      <c r="O28" s="20">
        <v>4</v>
      </c>
      <c r="P28" s="20">
        <v>3</v>
      </c>
      <c r="Q28" s="20">
        <v>3</v>
      </c>
      <c r="R28" s="20">
        <v>3</v>
      </c>
      <c r="S28" s="22">
        <f t="shared" si="1"/>
        <v>26</v>
      </c>
    </row>
    <row r="29" spans="1:19" s="41" customFormat="1" ht="34.5" customHeight="1">
      <c r="A29" s="20">
        <v>6</v>
      </c>
      <c r="B29" s="26" t="s">
        <v>52</v>
      </c>
      <c r="C29" s="21">
        <v>1999</v>
      </c>
      <c r="D29" s="25" t="s">
        <v>47</v>
      </c>
      <c r="E29" s="20">
        <v>16</v>
      </c>
      <c r="F29" s="20">
        <v>5</v>
      </c>
      <c r="G29" s="20">
        <v>4</v>
      </c>
      <c r="H29" s="22">
        <f t="shared" si="0"/>
        <v>9</v>
      </c>
      <c r="I29" s="20">
        <v>1</v>
      </c>
      <c r="J29" s="20">
        <v>0</v>
      </c>
      <c r="K29" s="20">
        <v>3</v>
      </c>
      <c r="L29" s="20">
        <v>2</v>
      </c>
      <c r="M29" s="20">
        <v>5</v>
      </c>
      <c r="N29" s="20">
        <v>2</v>
      </c>
      <c r="O29" s="20">
        <v>5</v>
      </c>
      <c r="P29" s="20">
        <v>2</v>
      </c>
      <c r="Q29" s="20">
        <v>3</v>
      </c>
      <c r="R29" s="20">
        <v>4</v>
      </c>
      <c r="S29" s="22">
        <f t="shared" si="1"/>
        <v>27</v>
      </c>
    </row>
    <row r="30" spans="1:19" s="41" customFormat="1" ht="34.5" customHeight="1">
      <c r="A30" s="20">
        <v>7</v>
      </c>
      <c r="B30" s="26" t="s">
        <v>51</v>
      </c>
      <c r="C30" s="21">
        <v>1999</v>
      </c>
      <c r="D30" s="25" t="s">
        <v>47</v>
      </c>
      <c r="E30" s="20">
        <v>16</v>
      </c>
      <c r="F30" s="20">
        <v>5</v>
      </c>
      <c r="G30" s="20" t="s">
        <v>56</v>
      </c>
      <c r="H30" s="22">
        <f>F30</f>
        <v>5</v>
      </c>
      <c r="I30" s="20" t="s">
        <v>56</v>
      </c>
      <c r="J30" s="20" t="s">
        <v>56</v>
      </c>
      <c r="K30" s="20">
        <v>4</v>
      </c>
      <c r="L30" s="20">
        <v>2</v>
      </c>
      <c r="M30" s="20">
        <v>5</v>
      </c>
      <c r="N30" s="20">
        <v>4</v>
      </c>
      <c r="O30" s="20">
        <v>5</v>
      </c>
      <c r="P30" s="20">
        <v>4</v>
      </c>
      <c r="Q30" s="20">
        <v>3</v>
      </c>
      <c r="R30" s="20">
        <v>3</v>
      </c>
      <c r="S30" s="22">
        <f>M30+N30+O30+P30+Q30+R30+K30+L30</f>
        <v>30</v>
      </c>
    </row>
    <row r="31" spans="1:19" s="41" customFormat="1" ht="34.5" customHeight="1">
      <c r="A31" s="20">
        <v>8</v>
      </c>
      <c r="B31" s="26" t="s">
        <v>57</v>
      </c>
      <c r="C31" s="21">
        <v>1995</v>
      </c>
      <c r="D31" s="25" t="s">
        <v>16</v>
      </c>
      <c r="E31" s="20">
        <v>15</v>
      </c>
      <c r="F31" s="20">
        <v>5</v>
      </c>
      <c r="G31" s="20">
        <v>4</v>
      </c>
      <c r="H31" s="22">
        <f>F31+G31</f>
        <v>9</v>
      </c>
      <c r="I31" s="20">
        <v>5</v>
      </c>
      <c r="J31" s="20">
        <v>5</v>
      </c>
      <c r="K31" s="20">
        <v>5</v>
      </c>
      <c r="L31" s="20">
        <v>3</v>
      </c>
      <c r="M31" s="20">
        <v>5</v>
      </c>
      <c r="N31" s="20">
        <v>4</v>
      </c>
      <c r="O31" s="20">
        <v>5</v>
      </c>
      <c r="P31" s="20">
        <v>5</v>
      </c>
      <c r="Q31" s="20">
        <v>5</v>
      </c>
      <c r="R31" s="20">
        <v>5</v>
      </c>
      <c r="S31" s="22">
        <f>I31+J31+M31+N31+O31+P31+Q31+R31+K31+L31</f>
        <v>47</v>
      </c>
    </row>
    <row r="32" spans="1:19" s="41" customFormat="1" ht="34.5" customHeight="1" thickBot="1">
      <c r="A32" s="20">
        <v>9</v>
      </c>
      <c r="B32" s="26" t="s">
        <v>53</v>
      </c>
      <c r="C32" s="20">
        <v>1998</v>
      </c>
      <c r="D32" s="26" t="s">
        <v>47</v>
      </c>
      <c r="E32" s="20">
        <v>15</v>
      </c>
      <c r="F32" s="20">
        <v>5</v>
      </c>
      <c r="G32" s="20">
        <v>4</v>
      </c>
      <c r="H32" s="22">
        <f>F32+G32</f>
        <v>9</v>
      </c>
      <c r="I32" s="20">
        <v>5</v>
      </c>
      <c r="J32" s="20">
        <v>0</v>
      </c>
      <c r="K32" s="20">
        <v>2</v>
      </c>
      <c r="L32" s="20">
        <v>2</v>
      </c>
      <c r="M32" s="20">
        <v>5</v>
      </c>
      <c r="N32" s="20">
        <v>3</v>
      </c>
      <c r="O32" s="20">
        <v>5</v>
      </c>
      <c r="P32" s="20">
        <v>3</v>
      </c>
      <c r="Q32" s="20">
        <v>3</v>
      </c>
      <c r="R32" s="20">
        <v>4</v>
      </c>
      <c r="S32" s="22">
        <f>I32+J32+M32+N32+O32+P32+Q32+R32+K32+L32</f>
        <v>32</v>
      </c>
    </row>
    <row r="33" spans="1:19" s="42" customFormat="1" ht="14.25" thickBot="1" thickTop="1">
      <c r="A33" s="16">
        <v>1</v>
      </c>
      <c r="B33" s="17">
        <v>2</v>
      </c>
      <c r="C33" s="17">
        <v>3</v>
      </c>
      <c r="D33" s="18">
        <v>4</v>
      </c>
      <c r="E33" s="18">
        <v>5</v>
      </c>
      <c r="F33" s="18">
        <v>6</v>
      </c>
      <c r="G33" s="17">
        <v>7</v>
      </c>
      <c r="H33" s="18">
        <v>8</v>
      </c>
      <c r="I33" s="18">
        <v>9</v>
      </c>
      <c r="J33" s="18">
        <v>10</v>
      </c>
      <c r="K33" s="18">
        <v>11</v>
      </c>
      <c r="L33" s="18">
        <v>12</v>
      </c>
      <c r="M33" s="18">
        <v>13</v>
      </c>
      <c r="N33" s="18">
        <v>14</v>
      </c>
      <c r="O33" s="18">
        <v>15</v>
      </c>
      <c r="P33" s="18">
        <v>16</v>
      </c>
      <c r="Q33" s="18">
        <v>17</v>
      </c>
      <c r="R33" s="17">
        <v>18</v>
      </c>
      <c r="S33" s="17">
        <v>19</v>
      </c>
    </row>
    <row r="34" spans="1:19" s="41" customFormat="1" ht="34.5" customHeight="1" thickTop="1">
      <c r="A34" s="20">
        <v>10</v>
      </c>
      <c r="B34" s="26" t="s">
        <v>48</v>
      </c>
      <c r="C34" s="21">
        <v>1998</v>
      </c>
      <c r="D34" s="25" t="s">
        <v>47</v>
      </c>
      <c r="E34" s="58" t="s">
        <v>84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</row>
    <row r="35" ht="18.75">
      <c r="A35" s="12"/>
    </row>
    <row r="36" spans="1:9" s="6" customFormat="1" ht="30" customHeight="1">
      <c r="A36" s="23" t="s">
        <v>13</v>
      </c>
      <c r="B36" s="7"/>
      <c r="C36" s="7"/>
      <c r="E36" s="7" t="s">
        <v>14</v>
      </c>
      <c r="F36" s="7"/>
      <c r="G36" s="7" t="s">
        <v>22</v>
      </c>
      <c r="H36" s="7"/>
      <c r="I36" s="7"/>
    </row>
    <row r="37" spans="1:9" ht="30" customHeight="1">
      <c r="A37" s="23" t="s">
        <v>15</v>
      </c>
      <c r="B37" s="7"/>
      <c r="C37" s="7"/>
      <c r="E37" s="7" t="s">
        <v>16</v>
      </c>
      <c r="F37" s="7"/>
      <c r="G37" s="7" t="s">
        <v>22</v>
      </c>
      <c r="H37" s="7"/>
      <c r="I37" s="7"/>
    </row>
    <row r="38" spans="1:9" ht="30" customHeight="1">
      <c r="A38" s="24"/>
      <c r="E38" s="7" t="s">
        <v>17</v>
      </c>
      <c r="F38" s="7"/>
      <c r="G38" s="7" t="s">
        <v>22</v>
      </c>
      <c r="H38" s="7"/>
      <c r="I38" s="7"/>
    </row>
    <row r="39" spans="1:9" ht="30" customHeight="1">
      <c r="A39" s="24"/>
      <c r="E39" s="7" t="s">
        <v>18</v>
      </c>
      <c r="F39" s="7"/>
      <c r="G39" s="7" t="s">
        <v>22</v>
      </c>
      <c r="H39" s="7"/>
      <c r="I39" s="7"/>
    </row>
    <row r="40" spans="1:9" ht="30" customHeight="1">
      <c r="A40" s="24"/>
      <c r="E40" s="7" t="s">
        <v>19</v>
      </c>
      <c r="F40" s="7"/>
      <c r="G40" s="7" t="s">
        <v>22</v>
      </c>
      <c r="H40" s="7"/>
      <c r="I40" s="7"/>
    </row>
    <row r="41" spans="1:9" ht="30" customHeight="1">
      <c r="A41" s="24"/>
      <c r="E41" s="7" t="s">
        <v>20</v>
      </c>
      <c r="F41" s="7"/>
      <c r="G41" s="7" t="s">
        <v>22</v>
      </c>
      <c r="H41" s="7"/>
      <c r="I41" s="7"/>
    </row>
    <row r="42" spans="1:9" ht="30" customHeight="1">
      <c r="A42" s="23" t="s">
        <v>21</v>
      </c>
      <c r="B42" s="7"/>
      <c r="C42" s="7"/>
      <c r="D42" s="7"/>
      <c r="E42" s="7" t="s">
        <v>71</v>
      </c>
      <c r="F42" s="7"/>
      <c r="G42" s="7" t="s">
        <v>22</v>
      </c>
      <c r="H42" s="7"/>
      <c r="I42" s="7"/>
    </row>
  </sheetData>
  <sheetProtection/>
  <autoFilter ref="A23:S23">
    <sortState ref="A24:S42">
      <sortCondition sortBy="value" ref="B24:B42"/>
    </sortState>
  </autoFilter>
  <mergeCells count="30">
    <mergeCell ref="E34:S34"/>
    <mergeCell ref="B18:B22"/>
    <mergeCell ref="A9:S9"/>
    <mergeCell ref="A14:S14"/>
    <mergeCell ref="A18:A22"/>
    <mergeCell ref="D18:D22"/>
    <mergeCell ref="E18:S18"/>
    <mergeCell ref="G20:G22"/>
    <mergeCell ref="A10:S10"/>
    <mergeCell ref="K20:L20"/>
    <mergeCell ref="I19:S19"/>
    <mergeCell ref="I20:J20"/>
    <mergeCell ref="I21:I22"/>
    <mergeCell ref="J21:J22"/>
    <mergeCell ref="K21:K22"/>
    <mergeCell ref="S20:S22"/>
    <mergeCell ref="E21:E22"/>
    <mergeCell ref="F21:F22"/>
    <mergeCell ref="L21:L22"/>
    <mergeCell ref="E20:F20"/>
    <mergeCell ref="A11:S11"/>
    <mergeCell ref="A12:S12"/>
    <mergeCell ref="A13:S13"/>
    <mergeCell ref="M21:N21"/>
    <mergeCell ref="O21:P21"/>
    <mergeCell ref="Q21:R21"/>
    <mergeCell ref="M20:R20"/>
    <mergeCell ref="C18:C22"/>
    <mergeCell ref="E19:H19"/>
    <mergeCell ref="H20:H22"/>
  </mergeCells>
  <printOptions/>
  <pageMargins left="0.31496062992125984" right="0.2362204724409449" top="0.7480314960629921" bottom="0.31496062992125984" header="0.31496062992125984" footer="0.1968503937007874"/>
  <pageSetup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9">
      <selection activeCell="A33" sqref="A33:IV33"/>
    </sheetView>
  </sheetViews>
  <sheetFormatPr defaultColWidth="9.140625" defaultRowHeight="15"/>
  <cols>
    <col min="1" max="1" width="5.140625" style="15" customWidth="1"/>
    <col min="2" max="2" width="27.7109375" style="0" customWidth="1"/>
    <col min="3" max="3" width="11.7109375" style="0" customWidth="1"/>
    <col min="4" max="4" width="20.7109375" style="0" customWidth="1"/>
    <col min="5" max="11" width="10.7109375" style="0" customWidth="1"/>
  </cols>
  <sheetData>
    <row r="1" ht="18.75">
      <c r="A1" s="12"/>
    </row>
    <row r="2" spans="1:12" ht="18.75">
      <c r="A2" s="12"/>
      <c r="H2" s="7"/>
      <c r="L2" s="9" t="s">
        <v>0</v>
      </c>
    </row>
    <row r="3" spans="1:12" ht="18.75">
      <c r="A3" s="12"/>
      <c r="H3" s="7"/>
      <c r="L3" s="9" t="s">
        <v>1</v>
      </c>
    </row>
    <row r="4" spans="1:12" ht="18.75">
      <c r="A4" s="12"/>
      <c r="L4" s="9"/>
    </row>
    <row r="5" spans="1:12" ht="18.75">
      <c r="A5" s="12"/>
      <c r="H5" s="7"/>
      <c r="L5" s="9" t="s">
        <v>2</v>
      </c>
    </row>
    <row r="6" spans="1:12" ht="18.75">
      <c r="A6" s="12"/>
      <c r="L6" s="9"/>
    </row>
    <row r="7" spans="1:12" ht="18.75">
      <c r="A7" s="13"/>
      <c r="H7" s="7"/>
      <c r="L7" s="9" t="s">
        <v>3</v>
      </c>
    </row>
    <row r="8" ht="18.75">
      <c r="A8" s="13"/>
    </row>
    <row r="9" spans="1:12" ht="18.75">
      <c r="A9" s="52" t="s">
        <v>81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8.75">
      <c r="A10" s="52" t="s">
        <v>30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8.75">
      <c r="A11" s="52" t="s">
        <v>43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9.5">
      <c r="A12" s="57" t="s">
        <v>28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8.75">
      <c r="A13" s="52" t="s">
        <v>29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8.75">
      <c r="A14" s="52" t="s">
        <v>83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8.75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5.75" customHeight="1">
      <c r="A16" s="10" t="s">
        <v>58</v>
      </c>
      <c r="B16" s="10"/>
      <c r="C16" s="10"/>
      <c r="D16" s="39"/>
      <c r="E16" s="39"/>
      <c r="F16" s="39"/>
      <c r="G16" s="39"/>
      <c r="H16" s="39"/>
      <c r="I16" s="39"/>
      <c r="J16" s="39"/>
      <c r="K16" s="39"/>
      <c r="L16" s="45" t="s">
        <v>59</v>
      </c>
    </row>
    <row r="17" ht="16.5" thickBot="1">
      <c r="A17" s="14"/>
    </row>
    <row r="18" spans="1:12" s="41" customFormat="1" ht="16.5" thickBot="1">
      <c r="A18" s="53" t="s">
        <v>5</v>
      </c>
      <c r="B18" s="53" t="s">
        <v>23</v>
      </c>
      <c r="C18" s="53" t="s">
        <v>65</v>
      </c>
      <c r="D18" s="53" t="s">
        <v>7</v>
      </c>
      <c r="E18" s="66" t="s">
        <v>45</v>
      </c>
      <c r="F18" s="66"/>
      <c r="G18" s="66"/>
      <c r="H18" s="66"/>
      <c r="I18" s="66"/>
      <c r="J18" s="66"/>
      <c r="K18" s="66"/>
      <c r="L18" s="66"/>
    </row>
    <row r="19" spans="1:12" s="41" customFormat="1" ht="16.5" thickBot="1">
      <c r="A19" s="53"/>
      <c r="B19" s="53"/>
      <c r="C19" s="53"/>
      <c r="D19" s="53"/>
      <c r="E19" s="53" t="s">
        <v>34</v>
      </c>
      <c r="F19" s="53"/>
      <c r="G19" s="53"/>
      <c r="H19" s="67" t="s">
        <v>44</v>
      </c>
      <c r="I19" s="67"/>
      <c r="J19" s="67"/>
      <c r="K19" s="67"/>
      <c r="L19" s="67"/>
    </row>
    <row r="20" spans="1:12" s="41" customFormat="1" ht="36.75" customHeight="1" thickBot="1">
      <c r="A20" s="53"/>
      <c r="B20" s="53"/>
      <c r="C20" s="53"/>
      <c r="D20" s="53"/>
      <c r="E20" s="55" t="s">
        <v>72</v>
      </c>
      <c r="F20" s="55"/>
      <c r="G20" s="53" t="s">
        <v>73</v>
      </c>
      <c r="H20" s="55" t="s">
        <v>74</v>
      </c>
      <c r="I20" s="55"/>
      <c r="J20" s="55" t="s">
        <v>75</v>
      </c>
      <c r="K20" s="55"/>
      <c r="L20" s="53" t="s">
        <v>73</v>
      </c>
    </row>
    <row r="21" spans="1:12" s="41" customFormat="1" ht="15.75" customHeight="1" thickBot="1">
      <c r="A21" s="53"/>
      <c r="B21" s="53"/>
      <c r="C21" s="53"/>
      <c r="D21" s="53"/>
      <c r="E21" s="55" t="s">
        <v>32</v>
      </c>
      <c r="F21" s="55" t="s">
        <v>33</v>
      </c>
      <c r="G21" s="53"/>
      <c r="H21" s="55" t="s">
        <v>24</v>
      </c>
      <c r="I21" s="55" t="s">
        <v>25</v>
      </c>
      <c r="J21" s="55" t="s">
        <v>24</v>
      </c>
      <c r="K21" s="55" t="s">
        <v>25</v>
      </c>
      <c r="L21" s="53"/>
    </row>
    <row r="22" spans="1:12" s="41" customFormat="1" ht="16.5" thickBot="1">
      <c r="A22" s="53"/>
      <c r="B22" s="53"/>
      <c r="C22" s="53"/>
      <c r="D22" s="53"/>
      <c r="E22" s="55"/>
      <c r="F22" s="55"/>
      <c r="G22" s="53"/>
      <c r="H22" s="55"/>
      <c r="I22" s="55"/>
      <c r="J22" s="55"/>
      <c r="K22" s="55"/>
      <c r="L22" s="53"/>
    </row>
    <row r="23" spans="1:12" s="11" customFormat="1" ht="15.75" thickBot="1">
      <c r="A23" s="28">
        <v>1</v>
      </c>
      <c r="B23" s="29">
        <v>2</v>
      </c>
      <c r="C23" s="29">
        <v>3</v>
      </c>
      <c r="D23" s="30">
        <v>4</v>
      </c>
      <c r="E23" s="30">
        <v>5</v>
      </c>
      <c r="F23" s="30">
        <v>6</v>
      </c>
      <c r="G23" s="30">
        <v>7</v>
      </c>
      <c r="H23" s="30">
        <v>8</v>
      </c>
      <c r="I23" s="30">
        <v>9</v>
      </c>
      <c r="J23" s="30">
        <v>10</v>
      </c>
      <c r="K23" s="29">
        <v>11</v>
      </c>
      <c r="L23" s="29">
        <v>12</v>
      </c>
    </row>
    <row r="24" spans="1:12" s="41" customFormat="1" ht="30" customHeight="1" thickTop="1">
      <c r="A24" s="21">
        <v>1</v>
      </c>
      <c r="B24" s="25" t="s">
        <v>54</v>
      </c>
      <c r="C24" s="21">
        <v>1997</v>
      </c>
      <c r="D24" s="25" t="s">
        <v>47</v>
      </c>
      <c r="E24" s="21">
        <v>40</v>
      </c>
      <c r="F24" s="21">
        <v>5</v>
      </c>
      <c r="G24" s="22">
        <f>F24</f>
        <v>5</v>
      </c>
      <c r="H24" s="21">
        <v>3</v>
      </c>
      <c r="I24" s="21">
        <v>2</v>
      </c>
      <c r="J24" s="21">
        <v>3</v>
      </c>
      <c r="K24" s="21">
        <v>3</v>
      </c>
      <c r="L24" s="22">
        <f>H24+I24+J24+K24</f>
        <v>11</v>
      </c>
    </row>
    <row r="25" spans="1:12" s="41" customFormat="1" ht="30" customHeight="1">
      <c r="A25" s="20">
        <v>2</v>
      </c>
      <c r="B25" s="26" t="s">
        <v>55</v>
      </c>
      <c r="C25" s="20">
        <v>1999</v>
      </c>
      <c r="D25" s="26" t="s">
        <v>47</v>
      </c>
      <c r="E25" s="20">
        <v>36</v>
      </c>
      <c r="F25" s="20">
        <v>2</v>
      </c>
      <c r="G25" s="22">
        <f>F25</f>
        <v>2</v>
      </c>
      <c r="H25" s="20">
        <v>3</v>
      </c>
      <c r="I25" s="20">
        <v>3</v>
      </c>
      <c r="J25" s="20">
        <v>3</v>
      </c>
      <c r="K25" s="20">
        <v>2</v>
      </c>
      <c r="L25" s="22">
        <f>H25+I25+J25+K25</f>
        <v>11</v>
      </c>
    </row>
    <row r="26" spans="1:12" s="41" customFormat="1" ht="30" customHeight="1">
      <c r="A26" s="20">
        <v>3</v>
      </c>
      <c r="B26" s="26" t="s">
        <v>46</v>
      </c>
      <c r="C26" s="20">
        <v>1996</v>
      </c>
      <c r="D26" s="26" t="s">
        <v>47</v>
      </c>
      <c r="E26" s="20">
        <v>50</v>
      </c>
      <c r="F26" s="20">
        <v>5</v>
      </c>
      <c r="G26" s="22">
        <f>F26</f>
        <v>5</v>
      </c>
      <c r="H26" s="20">
        <v>4</v>
      </c>
      <c r="I26" s="20">
        <v>2</v>
      </c>
      <c r="J26" s="20">
        <v>5</v>
      </c>
      <c r="K26" s="20">
        <v>4</v>
      </c>
      <c r="L26" s="22">
        <f>H26+I26+J26+K26</f>
        <v>15</v>
      </c>
    </row>
    <row r="27" spans="1:12" s="41" customFormat="1" ht="30" customHeight="1">
      <c r="A27" s="20">
        <v>4</v>
      </c>
      <c r="B27" s="26" t="s">
        <v>49</v>
      </c>
      <c r="C27" s="21">
        <v>1998</v>
      </c>
      <c r="D27" s="25" t="s">
        <v>47</v>
      </c>
      <c r="E27" s="20">
        <v>25</v>
      </c>
      <c r="F27" s="20">
        <v>0</v>
      </c>
      <c r="G27" s="22">
        <f>F27</f>
        <v>0</v>
      </c>
      <c r="H27" s="20">
        <v>4</v>
      </c>
      <c r="I27" s="20">
        <v>2</v>
      </c>
      <c r="J27" s="20">
        <v>3</v>
      </c>
      <c r="K27" s="20">
        <v>2</v>
      </c>
      <c r="L27" s="22">
        <f>H27+I27+J27+K27</f>
        <v>11</v>
      </c>
    </row>
    <row r="28" spans="1:12" s="11" customFormat="1" ht="15.75" thickBot="1">
      <c r="A28" s="28">
        <v>1</v>
      </c>
      <c r="B28" s="29">
        <v>2</v>
      </c>
      <c r="C28" s="29">
        <v>3</v>
      </c>
      <c r="D28" s="30">
        <v>4</v>
      </c>
      <c r="E28" s="30">
        <v>5</v>
      </c>
      <c r="F28" s="30">
        <v>6</v>
      </c>
      <c r="G28" s="30">
        <v>7</v>
      </c>
      <c r="H28" s="30">
        <v>8</v>
      </c>
      <c r="I28" s="30">
        <v>9</v>
      </c>
      <c r="J28" s="30">
        <v>10</v>
      </c>
      <c r="K28" s="29">
        <v>11</v>
      </c>
      <c r="L28" s="29">
        <v>12</v>
      </c>
    </row>
    <row r="29" spans="1:12" s="41" customFormat="1" ht="30" customHeight="1" thickTop="1">
      <c r="A29" s="20">
        <v>5</v>
      </c>
      <c r="B29" s="26" t="s">
        <v>50</v>
      </c>
      <c r="C29" s="21">
        <v>1998</v>
      </c>
      <c r="D29" s="25" t="s">
        <v>47</v>
      </c>
      <c r="E29" s="20">
        <v>42</v>
      </c>
      <c r="F29" s="20">
        <v>5</v>
      </c>
      <c r="G29" s="22">
        <f>F29</f>
        <v>5</v>
      </c>
      <c r="H29" s="20">
        <v>4</v>
      </c>
      <c r="I29" s="20">
        <v>2</v>
      </c>
      <c r="J29" s="20">
        <v>4</v>
      </c>
      <c r="K29" s="20">
        <v>3</v>
      </c>
      <c r="L29" s="22">
        <f>H29+I29+J29+K29</f>
        <v>13</v>
      </c>
    </row>
    <row r="30" spans="1:12" s="41" customFormat="1" ht="30" customHeight="1">
      <c r="A30" s="20">
        <v>6</v>
      </c>
      <c r="B30" s="26" t="s">
        <v>52</v>
      </c>
      <c r="C30" s="21">
        <v>1999</v>
      </c>
      <c r="D30" s="25" t="s">
        <v>47</v>
      </c>
      <c r="E30" s="20">
        <v>35</v>
      </c>
      <c r="F30" s="20">
        <v>1</v>
      </c>
      <c r="G30" s="22">
        <f>F30</f>
        <v>1</v>
      </c>
      <c r="H30" s="20">
        <v>5</v>
      </c>
      <c r="I30" s="20">
        <v>2</v>
      </c>
      <c r="J30" s="20">
        <v>4</v>
      </c>
      <c r="K30" s="20">
        <v>3</v>
      </c>
      <c r="L30" s="22">
        <f>H30+I30+J30+K30</f>
        <v>14</v>
      </c>
    </row>
    <row r="31" spans="1:12" s="41" customFormat="1" ht="30" customHeight="1">
      <c r="A31" s="20">
        <v>7</v>
      </c>
      <c r="B31" s="26" t="s">
        <v>51</v>
      </c>
      <c r="C31" s="21">
        <v>1999</v>
      </c>
      <c r="D31" s="25" t="s">
        <v>47</v>
      </c>
      <c r="E31" s="20" t="s">
        <v>56</v>
      </c>
      <c r="F31" s="20" t="s">
        <v>56</v>
      </c>
      <c r="G31" s="22" t="str">
        <f>F31</f>
        <v>х</v>
      </c>
      <c r="H31" s="20" t="s">
        <v>56</v>
      </c>
      <c r="I31" s="20" t="s">
        <v>56</v>
      </c>
      <c r="J31" s="20" t="s">
        <v>56</v>
      </c>
      <c r="K31" s="20" t="s">
        <v>56</v>
      </c>
      <c r="L31" s="22" t="s">
        <v>56</v>
      </c>
    </row>
    <row r="32" spans="1:12" s="41" customFormat="1" ht="30" customHeight="1">
      <c r="A32" s="20">
        <v>8</v>
      </c>
      <c r="B32" s="26" t="s">
        <v>57</v>
      </c>
      <c r="C32" s="21">
        <v>1995</v>
      </c>
      <c r="D32" s="25" t="s">
        <v>16</v>
      </c>
      <c r="E32" s="20">
        <v>38</v>
      </c>
      <c r="F32" s="20">
        <v>4</v>
      </c>
      <c r="G32" s="22">
        <f>F32</f>
        <v>4</v>
      </c>
      <c r="H32" s="20">
        <v>5</v>
      </c>
      <c r="I32" s="20">
        <v>3</v>
      </c>
      <c r="J32" s="20">
        <v>5</v>
      </c>
      <c r="K32" s="20">
        <v>4</v>
      </c>
      <c r="L32" s="22">
        <f>H32+I32+J32+K32</f>
        <v>17</v>
      </c>
    </row>
    <row r="33" spans="1:12" s="41" customFormat="1" ht="30" customHeight="1">
      <c r="A33" s="20">
        <v>9</v>
      </c>
      <c r="B33" s="26" t="s">
        <v>53</v>
      </c>
      <c r="C33" s="20">
        <v>1998</v>
      </c>
      <c r="D33" s="26" t="s">
        <v>47</v>
      </c>
      <c r="E33" s="20">
        <v>42</v>
      </c>
      <c r="F33" s="20">
        <v>5</v>
      </c>
      <c r="G33" s="22">
        <f>F33</f>
        <v>5</v>
      </c>
      <c r="H33" s="20">
        <v>4</v>
      </c>
      <c r="I33" s="20">
        <v>2</v>
      </c>
      <c r="J33" s="20">
        <v>5</v>
      </c>
      <c r="K33" s="20">
        <v>3</v>
      </c>
      <c r="L33" s="22">
        <f>H33+I33+J33+K33</f>
        <v>14</v>
      </c>
    </row>
    <row r="34" spans="1:12" s="41" customFormat="1" ht="30" customHeight="1">
      <c r="A34" s="20">
        <v>10</v>
      </c>
      <c r="B34" s="26" t="s">
        <v>48</v>
      </c>
      <c r="C34" s="21">
        <v>1998</v>
      </c>
      <c r="D34" s="25" t="s">
        <v>47</v>
      </c>
      <c r="E34" s="58" t="s">
        <v>84</v>
      </c>
      <c r="F34" s="59"/>
      <c r="G34" s="59"/>
      <c r="H34" s="59"/>
      <c r="I34" s="59"/>
      <c r="J34" s="59"/>
      <c r="K34" s="59"/>
      <c r="L34" s="60"/>
    </row>
    <row r="35" ht="18.75">
      <c r="A35" s="12"/>
    </row>
    <row r="36" spans="1:9" s="48" customFormat="1" ht="24.75" customHeight="1">
      <c r="A36" s="46" t="s">
        <v>13</v>
      </c>
      <c r="B36" s="47"/>
      <c r="C36" s="47"/>
      <c r="D36" s="47" t="s">
        <v>14</v>
      </c>
      <c r="E36" s="47" t="s">
        <v>22</v>
      </c>
      <c r="H36" s="47"/>
      <c r="I36" s="47"/>
    </row>
    <row r="37" spans="1:9" s="41" customFormat="1" ht="24.75" customHeight="1">
      <c r="A37" s="46" t="s">
        <v>15</v>
      </c>
      <c r="B37" s="47"/>
      <c r="C37" s="47"/>
      <c r="D37" s="47" t="s">
        <v>16</v>
      </c>
      <c r="E37" s="47" t="s">
        <v>22</v>
      </c>
      <c r="H37" s="47"/>
      <c r="I37" s="47"/>
    </row>
    <row r="38" spans="1:9" s="41" customFormat="1" ht="24.75" customHeight="1">
      <c r="A38" s="49"/>
      <c r="D38" s="47" t="s">
        <v>17</v>
      </c>
      <c r="E38" s="47" t="s">
        <v>22</v>
      </c>
      <c r="H38" s="47"/>
      <c r="I38" s="47"/>
    </row>
    <row r="39" spans="1:9" s="41" customFormat="1" ht="24.75" customHeight="1">
      <c r="A39" s="49"/>
      <c r="D39" s="47" t="s">
        <v>18</v>
      </c>
      <c r="E39" s="47" t="s">
        <v>22</v>
      </c>
      <c r="H39" s="47"/>
      <c r="I39" s="47"/>
    </row>
    <row r="40" spans="1:9" s="41" customFormat="1" ht="24.75" customHeight="1">
      <c r="A40" s="49"/>
      <c r="D40" s="47" t="s">
        <v>19</v>
      </c>
      <c r="E40" s="47" t="s">
        <v>22</v>
      </c>
      <c r="H40" s="47"/>
      <c r="I40" s="47"/>
    </row>
    <row r="41" spans="1:9" s="41" customFormat="1" ht="24.75" customHeight="1">
      <c r="A41" s="49"/>
      <c r="D41" s="47" t="s">
        <v>20</v>
      </c>
      <c r="E41" s="47" t="s">
        <v>22</v>
      </c>
      <c r="H41" s="47"/>
      <c r="I41" s="47"/>
    </row>
    <row r="42" spans="1:9" s="41" customFormat="1" ht="24.75" customHeight="1">
      <c r="A42" s="46" t="s">
        <v>21</v>
      </c>
      <c r="B42" s="47"/>
      <c r="C42" s="47"/>
      <c r="D42" s="47" t="s">
        <v>71</v>
      </c>
      <c r="E42" s="47" t="s">
        <v>22</v>
      </c>
      <c r="H42" s="47"/>
      <c r="I42" s="47"/>
    </row>
  </sheetData>
  <sheetProtection/>
  <autoFilter ref="A23:L23">
    <sortState ref="A24:L42">
      <sortCondition sortBy="value" ref="B24:B42"/>
    </sortState>
  </autoFilter>
  <mergeCells count="25">
    <mergeCell ref="E34:L34"/>
    <mergeCell ref="A9:L9"/>
    <mergeCell ref="A10:L10"/>
    <mergeCell ref="A11:L11"/>
    <mergeCell ref="A12:L12"/>
    <mergeCell ref="A13:L13"/>
    <mergeCell ref="E21:E22"/>
    <mergeCell ref="F21:F22"/>
    <mergeCell ref="J20:K20"/>
    <mergeCell ref="C18:C22"/>
    <mergeCell ref="G20:G22"/>
    <mergeCell ref="K21:K22"/>
    <mergeCell ref="E19:G19"/>
    <mergeCell ref="H21:H22"/>
    <mergeCell ref="H20:I20"/>
    <mergeCell ref="A14:L14"/>
    <mergeCell ref="A18:A22"/>
    <mergeCell ref="H19:L19"/>
    <mergeCell ref="I21:I22"/>
    <mergeCell ref="D18:D22"/>
    <mergeCell ref="E18:L18"/>
    <mergeCell ref="B18:B22"/>
    <mergeCell ref="J21:J22"/>
    <mergeCell ref="E20:F20"/>
    <mergeCell ref="L20:L22"/>
  </mergeCells>
  <printOptions/>
  <pageMargins left="0.31496062992125984" right="0.2362204724409449" top="0.7480314960629921" bottom="0.31496062992125984" header="0.31496062992125984" footer="0.1968503937007874"/>
  <pageSetup horizontalDpi="600" verticalDpi="600" orientation="landscape" paperSize="9" scale="94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="60" zoomScalePageLayoutView="0" workbookViewId="0" topLeftCell="A16">
      <selection activeCell="G25" sqref="G25"/>
    </sheetView>
  </sheetViews>
  <sheetFormatPr defaultColWidth="9.140625" defaultRowHeight="15"/>
  <cols>
    <col min="1" max="1" width="5.57421875" style="0" customWidth="1"/>
    <col min="2" max="2" width="25.7109375" style="0" customWidth="1"/>
    <col min="3" max="3" width="13.7109375" style="0" customWidth="1"/>
    <col min="4" max="4" width="20.421875" style="0" customWidth="1"/>
    <col min="5" max="5" width="16.57421875" style="0" customWidth="1"/>
    <col min="6" max="6" width="15.8515625" style="0" customWidth="1"/>
    <col min="7" max="7" width="15.7109375" style="0" customWidth="1"/>
    <col min="8" max="8" width="17.8515625" style="0" customWidth="1"/>
    <col min="9" max="9" width="21.140625" style="0" customWidth="1"/>
    <col min="10" max="12" width="13.57421875" style="0" customWidth="1"/>
    <col min="13" max="13" width="13.421875" style="0" customWidth="1"/>
  </cols>
  <sheetData>
    <row r="1" spans="1:13" ht="18.75">
      <c r="A1" s="1" t="s">
        <v>0</v>
      </c>
      <c r="M1" s="9" t="s">
        <v>0</v>
      </c>
    </row>
    <row r="2" spans="1:13" ht="18.75">
      <c r="A2" s="1" t="s">
        <v>1</v>
      </c>
      <c r="M2" s="9" t="s">
        <v>1</v>
      </c>
    </row>
    <row r="3" spans="1:13" ht="18.75">
      <c r="A3" s="1"/>
      <c r="M3" s="9"/>
    </row>
    <row r="4" spans="1:13" ht="18.75">
      <c r="A4" s="1" t="s">
        <v>2</v>
      </c>
      <c r="M4" s="9" t="s">
        <v>2</v>
      </c>
    </row>
    <row r="5" spans="1:13" ht="18.75">
      <c r="A5" s="1"/>
      <c r="M5" s="9"/>
    </row>
    <row r="6" spans="1:13" ht="18.75">
      <c r="A6" s="1" t="s">
        <v>3</v>
      </c>
      <c r="M6" s="9" t="s">
        <v>3</v>
      </c>
    </row>
    <row r="7" ht="18.75">
      <c r="A7" s="2"/>
    </row>
    <row r="8" ht="18.75">
      <c r="A8" s="2"/>
    </row>
    <row r="9" spans="1:15" ht="18.7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10"/>
      <c r="O9" s="10"/>
    </row>
    <row r="10" spans="1:22" ht="18.75">
      <c r="A10" s="52" t="s">
        <v>30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8.75">
      <c r="A11" s="52" t="s">
        <v>43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9.5">
      <c r="A12" s="57" t="s">
        <v>28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8.75">
      <c r="A13" s="52" t="s">
        <v>29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10"/>
      <c r="O13" s="10"/>
      <c r="P13" s="10"/>
      <c r="Q13" s="10"/>
      <c r="R13" s="10"/>
      <c r="S13" s="10"/>
      <c r="T13" s="10"/>
      <c r="U13" s="10"/>
      <c r="V13" s="10"/>
    </row>
    <row r="14" spans="1:15" ht="18.75">
      <c r="A14" s="52" t="s">
        <v>62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8"/>
      <c r="O14" s="8"/>
    </row>
    <row r="15" spans="1:13" ht="18.75">
      <c r="A15" s="3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s="39" customFormat="1" ht="15.75" customHeight="1">
      <c r="A16" s="10" t="s">
        <v>58</v>
      </c>
      <c r="B16" s="10"/>
      <c r="C16" s="10"/>
      <c r="L16" s="10"/>
      <c r="M16" s="45" t="s">
        <v>59</v>
      </c>
    </row>
    <row r="17" ht="15.75" thickBot="1"/>
    <row r="18" spans="1:13" ht="19.5" customHeight="1">
      <c r="A18" s="68" t="s">
        <v>5</v>
      </c>
      <c r="B18" s="68" t="s">
        <v>6</v>
      </c>
      <c r="C18" s="68" t="s">
        <v>65</v>
      </c>
      <c r="D18" s="68" t="s">
        <v>7</v>
      </c>
      <c r="E18" s="68" t="s">
        <v>60</v>
      </c>
      <c r="F18" s="68" t="s">
        <v>31</v>
      </c>
      <c r="G18" s="68" t="s">
        <v>34</v>
      </c>
      <c r="H18" s="68" t="s">
        <v>61</v>
      </c>
      <c r="I18" s="68" t="s">
        <v>44</v>
      </c>
      <c r="J18" s="68" t="s">
        <v>26</v>
      </c>
      <c r="K18" s="68" t="s">
        <v>42</v>
      </c>
      <c r="L18" s="68" t="s">
        <v>66</v>
      </c>
      <c r="M18" s="68" t="s">
        <v>27</v>
      </c>
    </row>
    <row r="19" spans="1:13" ht="20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15.75" customHeight="1" thickBot="1">
      <c r="A20" s="69"/>
      <c r="B20" s="69"/>
      <c r="C20" s="69"/>
      <c r="D20" s="69"/>
      <c r="E20" s="70"/>
      <c r="F20" s="70"/>
      <c r="G20" s="70"/>
      <c r="H20" s="70"/>
      <c r="I20" s="70"/>
      <c r="J20" s="70"/>
      <c r="K20" s="70"/>
      <c r="L20" s="70"/>
      <c r="M20" s="70"/>
    </row>
    <row r="21" spans="1:13" s="38" customFormat="1" ht="16.5" thickBot="1" thickTop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12</v>
      </c>
      <c r="M21" s="37">
        <v>13</v>
      </c>
    </row>
    <row r="22" spans="1:13" s="39" customFormat="1" ht="39.75" customHeight="1" thickTop="1">
      <c r="A22" s="31">
        <v>8</v>
      </c>
      <c r="B22" s="32" t="s">
        <v>57</v>
      </c>
      <c r="C22" s="31">
        <v>1995</v>
      </c>
      <c r="D22" s="32" t="s">
        <v>16</v>
      </c>
      <c r="E22" s="31">
        <f>гибкость!K29</f>
        <v>15</v>
      </c>
      <c r="F22" s="31">
        <f>'скорость-сила'!H31</f>
        <v>9</v>
      </c>
      <c r="G22" s="31">
        <f>'скорость-сила (2)'!G32</f>
        <v>4</v>
      </c>
      <c r="H22" s="31">
        <f>'скорость-сила'!S31</f>
        <v>47</v>
      </c>
      <c r="I22" s="31">
        <f>'скорость-сила (2)'!L32</f>
        <v>17</v>
      </c>
      <c r="J22" s="33">
        <f aca="true" t="shared" si="0" ref="J22:J29">E22+F22+G22+H22+I22</f>
        <v>92</v>
      </c>
      <c r="K22" s="43">
        <f aca="true" t="shared" si="1" ref="K22:K29">J22/22</f>
        <v>4.181818181818182</v>
      </c>
      <c r="L22" s="43" t="s">
        <v>67</v>
      </c>
      <c r="M22" s="33">
        <v>1</v>
      </c>
    </row>
    <row r="23" spans="1:13" s="39" customFormat="1" ht="39.75" customHeight="1">
      <c r="A23" s="34">
        <v>3</v>
      </c>
      <c r="B23" s="35" t="s">
        <v>46</v>
      </c>
      <c r="C23" s="34">
        <v>1996</v>
      </c>
      <c r="D23" s="35" t="s">
        <v>47</v>
      </c>
      <c r="E23" s="31">
        <f>гибкость!K23</f>
        <v>19</v>
      </c>
      <c r="F23" s="31">
        <f>'скорость-сила'!H26</f>
        <v>9</v>
      </c>
      <c r="G23" s="31">
        <f>'скорость-сила (2)'!G26</f>
        <v>5</v>
      </c>
      <c r="H23" s="31">
        <f>'скорость-сила'!S26</f>
        <v>35</v>
      </c>
      <c r="I23" s="31">
        <f>'скорость-сила (2)'!L26</f>
        <v>15</v>
      </c>
      <c r="J23" s="33">
        <f t="shared" si="0"/>
        <v>83</v>
      </c>
      <c r="K23" s="43">
        <f t="shared" si="1"/>
        <v>3.772727272727273</v>
      </c>
      <c r="L23" s="43" t="s">
        <v>67</v>
      </c>
      <c r="M23" s="36">
        <v>2</v>
      </c>
    </row>
    <row r="24" spans="1:13" s="39" customFormat="1" ht="39.75" customHeight="1">
      <c r="A24" s="34">
        <v>9</v>
      </c>
      <c r="B24" s="35" t="s">
        <v>53</v>
      </c>
      <c r="C24" s="34">
        <v>1998</v>
      </c>
      <c r="D24" s="35" t="s">
        <v>47</v>
      </c>
      <c r="E24" s="31">
        <f>гибкость!K30</f>
        <v>16</v>
      </c>
      <c r="F24" s="31">
        <f>'скорость-сила'!H32</f>
        <v>9</v>
      </c>
      <c r="G24" s="31">
        <f>'скорость-сила (2)'!G33</f>
        <v>5</v>
      </c>
      <c r="H24" s="31">
        <f>'скорость-сила'!S32</f>
        <v>32</v>
      </c>
      <c r="I24" s="31">
        <f>'скорость-сила (2)'!L33</f>
        <v>14</v>
      </c>
      <c r="J24" s="33">
        <f t="shared" si="0"/>
        <v>76</v>
      </c>
      <c r="K24" s="43">
        <f t="shared" si="1"/>
        <v>3.4545454545454546</v>
      </c>
      <c r="L24" s="43" t="s">
        <v>70</v>
      </c>
      <c r="M24" s="36">
        <v>3</v>
      </c>
    </row>
    <row r="25" spans="1:13" s="39" customFormat="1" ht="39.75" customHeight="1">
      <c r="A25" s="34">
        <v>6</v>
      </c>
      <c r="B25" s="35" t="s">
        <v>52</v>
      </c>
      <c r="C25" s="31">
        <v>1999</v>
      </c>
      <c r="D25" s="32" t="s">
        <v>47</v>
      </c>
      <c r="E25" s="31">
        <f>гибкость!K27</f>
        <v>12</v>
      </c>
      <c r="F25" s="31">
        <f>'скорость-сила'!H29</f>
        <v>9</v>
      </c>
      <c r="G25" s="31">
        <f>'скорость-сила (2)'!G30</f>
        <v>1</v>
      </c>
      <c r="H25" s="31">
        <f>'скорость-сила'!S29</f>
        <v>27</v>
      </c>
      <c r="I25" s="31">
        <f>'скорость-сила (2)'!L30</f>
        <v>14</v>
      </c>
      <c r="J25" s="33">
        <f t="shared" si="0"/>
        <v>63</v>
      </c>
      <c r="K25" s="43">
        <f t="shared" si="1"/>
        <v>2.8636363636363638</v>
      </c>
      <c r="L25" s="43" t="s">
        <v>68</v>
      </c>
      <c r="M25" s="36">
        <v>4</v>
      </c>
    </row>
    <row r="26" spans="1:13" s="39" customFormat="1" ht="39.75" customHeight="1">
      <c r="A26" s="34">
        <v>1</v>
      </c>
      <c r="B26" s="35" t="s">
        <v>54</v>
      </c>
      <c r="C26" s="31">
        <v>1997</v>
      </c>
      <c r="D26" s="32" t="s">
        <v>47</v>
      </c>
      <c r="E26" s="31">
        <f>гибкость!K21</f>
        <v>13</v>
      </c>
      <c r="F26" s="31">
        <f>'скорость-сила'!H24</f>
        <v>9</v>
      </c>
      <c r="G26" s="31">
        <f>'скорость-сила (2)'!G24</f>
        <v>5</v>
      </c>
      <c r="H26" s="31">
        <f>'скорость-сила'!S24</f>
        <v>24</v>
      </c>
      <c r="I26" s="31">
        <f>'скорость-сила (2)'!L24</f>
        <v>11</v>
      </c>
      <c r="J26" s="33">
        <f t="shared" si="0"/>
        <v>62</v>
      </c>
      <c r="K26" s="43">
        <f t="shared" si="1"/>
        <v>2.8181818181818183</v>
      </c>
      <c r="L26" s="43" t="s">
        <v>68</v>
      </c>
      <c r="M26" s="36">
        <v>5</v>
      </c>
    </row>
    <row r="27" spans="1:13" s="39" customFormat="1" ht="39.75" customHeight="1">
      <c r="A27" s="34">
        <v>5</v>
      </c>
      <c r="B27" s="35" t="s">
        <v>50</v>
      </c>
      <c r="C27" s="31">
        <v>1998</v>
      </c>
      <c r="D27" s="32" t="s">
        <v>47</v>
      </c>
      <c r="E27" s="31">
        <f>гибкость!K25</f>
        <v>10</v>
      </c>
      <c r="F27" s="31">
        <f>'скорость-сила'!H28</f>
        <v>5</v>
      </c>
      <c r="G27" s="31">
        <f>'скорость-сила (2)'!G29</f>
        <v>5</v>
      </c>
      <c r="H27" s="31">
        <f>'скорость-сила'!S28</f>
        <v>26</v>
      </c>
      <c r="I27" s="31">
        <f>'скорость-сила (2)'!L29</f>
        <v>13</v>
      </c>
      <c r="J27" s="33">
        <f t="shared" si="0"/>
        <v>59</v>
      </c>
      <c r="K27" s="43">
        <f t="shared" si="1"/>
        <v>2.6818181818181817</v>
      </c>
      <c r="L27" s="43" t="s">
        <v>68</v>
      </c>
      <c r="M27" s="36">
        <v>6</v>
      </c>
    </row>
    <row r="28" spans="1:13" s="39" customFormat="1" ht="39.75" customHeight="1">
      <c r="A28" s="34">
        <v>2</v>
      </c>
      <c r="B28" s="35" t="s">
        <v>55</v>
      </c>
      <c r="C28" s="31">
        <v>1999</v>
      </c>
      <c r="D28" s="32" t="s">
        <v>47</v>
      </c>
      <c r="E28" s="31">
        <f>гибкость!K22</f>
        <v>12</v>
      </c>
      <c r="F28" s="31">
        <f>'скорость-сила'!H25</f>
        <v>8</v>
      </c>
      <c r="G28" s="31">
        <f>'скорость-сила (2)'!G25</f>
        <v>2</v>
      </c>
      <c r="H28" s="31">
        <f>'скорость-сила'!S25</f>
        <v>24</v>
      </c>
      <c r="I28" s="31">
        <f>'скорость-сила (2)'!L25</f>
        <v>11</v>
      </c>
      <c r="J28" s="33">
        <f t="shared" si="0"/>
        <v>57</v>
      </c>
      <c r="K28" s="43">
        <f t="shared" si="1"/>
        <v>2.590909090909091</v>
      </c>
      <c r="L28" s="43" t="s">
        <v>68</v>
      </c>
      <c r="M28" s="50" t="s">
        <v>85</v>
      </c>
    </row>
    <row r="29" spans="1:13" s="39" customFormat="1" ht="39.75" customHeight="1">
      <c r="A29" s="34">
        <v>4</v>
      </c>
      <c r="B29" s="35" t="s">
        <v>49</v>
      </c>
      <c r="C29" s="34">
        <v>1998</v>
      </c>
      <c r="D29" s="35" t="s">
        <v>47</v>
      </c>
      <c r="E29" s="31">
        <f>гибкость!K24</f>
        <v>13</v>
      </c>
      <c r="F29" s="31">
        <f>'скорость-сила'!H27</f>
        <v>9</v>
      </c>
      <c r="G29" s="31">
        <f>'скорость-сила (2)'!G27</f>
        <v>0</v>
      </c>
      <c r="H29" s="31">
        <f>'скорость-сила'!S27</f>
        <v>24</v>
      </c>
      <c r="I29" s="31">
        <f>'скорость-сила (2)'!L27</f>
        <v>11</v>
      </c>
      <c r="J29" s="33">
        <f t="shared" si="0"/>
        <v>57</v>
      </c>
      <c r="K29" s="43">
        <f t="shared" si="1"/>
        <v>2.590909090909091</v>
      </c>
      <c r="L29" s="43" t="s">
        <v>68</v>
      </c>
      <c r="M29" s="50" t="s">
        <v>85</v>
      </c>
    </row>
    <row r="30" spans="1:13" s="39" customFormat="1" ht="39.75" customHeight="1" thickBot="1">
      <c r="A30" s="34">
        <v>7</v>
      </c>
      <c r="B30" s="35" t="s">
        <v>51</v>
      </c>
      <c r="C30" s="34">
        <v>1999</v>
      </c>
      <c r="D30" s="35" t="s">
        <v>47</v>
      </c>
      <c r="E30" s="31">
        <f>гибкость!K28</f>
        <v>5</v>
      </c>
      <c r="F30" s="31">
        <f>'скорость-сила'!H30</f>
        <v>5</v>
      </c>
      <c r="G30" s="31" t="str">
        <f>'скорость-сила (2)'!G31</f>
        <v>х</v>
      </c>
      <c r="H30" s="31">
        <f>'скорость-сила'!S30</f>
        <v>30</v>
      </c>
      <c r="I30" s="31" t="str">
        <f>'скорость-сила (2)'!L31</f>
        <v>х</v>
      </c>
      <c r="J30" s="33">
        <f>E30+F30+H30</f>
        <v>40</v>
      </c>
      <c r="K30" s="43">
        <f>J30/10</f>
        <v>4</v>
      </c>
      <c r="L30" s="43" t="s">
        <v>69</v>
      </c>
      <c r="M30" s="36" t="s">
        <v>64</v>
      </c>
    </row>
    <row r="31" spans="1:13" s="38" customFormat="1" ht="16.5" thickBot="1" thickTop="1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6</v>
      </c>
      <c r="G31" s="37">
        <v>7</v>
      </c>
      <c r="H31" s="37">
        <v>8</v>
      </c>
      <c r="I31" s="37">
        <v>9</v>
      </c>
      <c r="J31" s="37">
        <v>10</v>
      </c>
      <c r="K31" s="37">
        <v>11</v>
      </c>
      <c r="L31" s="37">
        <v>12</v>
      </c>
      <c r="M31" s="37">
        <v>13</v>
      </c>
    </row>
    <row r="32" spans="1:13" s="39" customFormat="1" ht="39.75" customHeight="1" thickTop="1">
      <c r="A32" s="34">
        <v>10</v>
      </c>
      <c r="B32" s="35" t="s">
        <v>48</v>
      </c>
      <c r="C32" s="31">
        <v>1998</v>
      </c>
      <c r="D32" s="32" t="s">
        <v>47</v>
      </c>
      <c r="E32" s="71" t="s">
        <v>84</v>
      </c>
      <c r="F32" s="72"/>
      <c r="G32" s="72"/>
      <c r="H32" s="72"/>
      <c r="I32" s="72"/>
      <c r="J32" s="72"/>
      <c r="K32" s="72"/>
      <c r="L32" s="72"/>
      <c r="M32" s="73"/>
    </row>
    <row r="35" spans="1:9" s="6" customFormat="1" ht="30" customHeight="1">
      <c r="A35" s="23" t="s">
        <v>13</v>
      </c>
      <c r="B35" s="7"/>
      <c r="C35" s="7"/>
      <c r="E35" s="7" t="s">
        <v>14</v>
      </c>
      <c r="F35" s="7"/>
      <c r="G35" s="7" t="s">
        <v>22</v>
      </c>
      <c r="H35" s="7"/>
      <c r="I35" s="7"/>
    </row>
    <row r="36" spans="1:9" ht="30" customHeight="1">
      <c r="A36" s="23" t="s">
        <v>15</v>
      </c>
      <c r="B36" s="7"/>
      <c r="C36" s="7"/>
      <c r="E36" s="7" t="s">
        <v>16</v>
      </c>
      <c r="F36" s="7"/>
      <c r="G36" s="7" t="s">
        <v>22</v>
      </c>
      <c r="H36" s="7"/>
      <c r="I36" s="7"/>
    </row>
    <row r="37" spans="1:9" ht="30" customHeight="1">
      <c r="A37" s="24"/>
      <c r="E37" s="7" t="s">
        <v>17</v>
      </c>
      <c r="F37" s="7"/>
      <c r="G37" s="7" t="s">
        <v>22</v>
      </c>
      <c r="H37" s="7"/>
      <c r="I37" s="7"/>
    </row>
    <row r="38" spans="1:9" ht="30" customHeight="1">
      <c r="A38" s="24"/>
      <c r="E38" s="7" t="s">
        <v>18</v>
      </c>
      <c r="F38" s="7"/>
      <c r="G38" s="7" t="s">
        <v>22</v>
      </c>
      <c r="H38" s="7"/>
      <c r="I38" s="7"/>
    </row>
    <row r="39" spans="1:9" ht="30" customHeight="1">
      <c r="A39" s="24"/>
      <c r="E39" s="7" t="s">
        <v>19</v>
      </c>
      <c r="F39" s="7"/>
      <c r="G39" s="7" t="s">
        <v>22</v>
      </c>
      <c r="H39" s="7"/>
      <c r="I39" s="7"/>
    </row>
    <row r="40" spans="1:9" ht="30" customHeight="1">
      <c r="A40" s="24"/>
      <c r="E40" s="7" t="s">
        <v>20</v>
      </c>
      <c r="F40" s="7"/>
      <c r="G40" s="7" t="s">
        <v>22</v>
      </c>
      <c r="H40" s="7"/>
      <c r="I40" s="7"/>
    </row>
    <row r="41" spans="1:9" ht="30" customHeight="1">
      <c r="A41" s="23" t="s">
        <v>21</v>
      </c>
      <c r="B41" s="7"/>
      <c r="C41" s="7"/>
      <c r="D41" s="7"/>
      <c r="E41" s="7" t="s">
        <v>71</v>
      </c>
      <c r="F41" s="7"/>
      <c r="G41" s="7" t="s">
        <v>22</v>
      </c>
      <c r="H41" s="7"/>
      <c r="I41" s="7"/>
    </row>
  </sheetData>
  <sheetProtection/>
  <autoFilter ref="A21:M21">
    <sortState ref="A22:M41">
      <sortCondition descending="1" sortBy="value" ref="J22:J41"/>
    </sortState>
  </autoFilter>
  <mergeCells count="20">
    <mergeCell ref="E32:M32"/>
    <mergeCell ref="A9:M9"/>
    <mergeCell ref="A14:M14"/>
    <mergeCell ref="H18:H20"/>
    <mergeCell ref="K18:K20"/>
    <mergeCell ref="B18:B20"/>
    <mergeCell ref="D18:D20"/>
    <mergeCell ref="E18:E20"/>
    <mergeCell ref="F18:F20"/>
    <mergeCell ref="G18:G20"/>
    <mergeCell ref="A10:M10"/>
    <mergeCell ref="A11:M11"/>
    <mergeCell ref="A12:M12"/>
    <mergeCell ref="A13:M13"/>
    <mergeCell ref="J18:J20"/>
    <mergeCell ref="M18:M20"/>
    <mergeCell ref="I18:I20"/>
    <mergeCell ref="A18:A20"/>
    <mergeCell ref="C18:C20"/>
    <mergeCell ref="L18:L20"/>
  </mergeCells>
  <printOptions/>
  <pageMargins left="0.31496062992125984" right="0.35433070866141736" top="0.7480314960629921" bottom="0.31496062992125984" header="0.31496062992125984" footer="0.1968503937007874"/>
  <pageSetup horizontalDpi="600" verticalDpi="600" orientation="landscape" paperSize="9" scale="67" r:id="rId2"/>
  <rowBreaks count="1" manualBreakCount="1">
    <brk id="30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2013-05-30T08:11:17Z</cp:lastPrinted>
  <dcterms:created xsi:type="dcterms:W3CDTF">2013-05-20T05:12:53Z</dcterms:created>
  <dcterms:modified xsi:type="dcterms:W3CDTF">2013-06-17T08:25:41Z</dcterms:modified>
  <cp:category/>
  <cp:version/>
  <cp:contentType/>
  <cp:contentStatus/>
</cp:coreProperties>
</file>